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nekoski-my.sharepoint.com/personal/matti_tuononen_aanekoski_fi/Documents/Strategia/"/>
    </mc:Choice>
  </mc:AlternateContent>
  <xr:revisionPtr revIDLastSave="143" documentId="8_{F7B9003A-735A-4486-986C-2DDC77339F2C}" xr6:coauthVersionLast="47" xr6:coauthVersionMax="47" xr10:uidLastSave="{951C90BF-4C81-4B8E-B602-986E1DF2B177}"/>
  <bookViews>
    <workbookView xWindow="38280" yWindow="-75" windowWidth="38640" windowHeight="21120" xr2:uid="{1899DEC2-4CA3-44EB-B33F-A59B857A4C43}"/>
  </bookViews>
  <sheets>
    <sheet name="Perustiedot" sheetId="2" r:id="rId1"/>
    <sheet name="Vaikutusten arviointi" sheetId="1" r:id="rId2"/>
    <sheet name="Yhteenveto" sheetId="4" r:id="rId3"/>
  </sheets>
  <definedNames>
    <definedName name="Valinta15" localSheetId="1">'Vaikutusten arviointi'!#REF!</definedName>
    <definedName name="Valinta15" localSheetId="2">Yhteenveto!#REF!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4" l="1"/>
  <c r="H21" i="4"/>
  <c r="H11" i="4"/>
  <c r="F11" i="4"/>
  <c r="D11" i="4"/>
  <c r="C11" i="4"/>
  <c r="H10" i="4"/>
  <c r="F10" i="4"/>
  <c r="D10" i="4"/>
  <c r="C9" i="4"/>
  <c r="C7" i="4"/>
  <c r="B6" i="4"/>
  <c r="E3" i="4"/>
  <c r="E2" i="4"/>
  <c r="E1" i="4"/>
  <c r="E28" i="1"/>
  <c r="E14" i="4" s="1"/>
  <c r="I91" i="1"/>
  <c r="I20" i="4" s="1"/>
  <c r="I38" i="1"/>
  <c r="G38" i="1"/>
  <c r="E38" i="1"/>
  <c r="I36" i="1"/>
  <c r="I35" i="1"/>
  <c r="I40" i="1" s="1"/>
  <c r="I15" i="4" s="1"/>
  <c r="G36" i="1"/>
  <c r="G35" i="1"/>
  <c r="E36" i="1"/>
  <c r="E35" i="1"/>
  <c r="I97" i="1"/>
  <c r="G97" i="1"/>
  <c r="E97" i="1"/>
  <c r="I88" i="1"/>
  <c r="G88" i="1"/>
  <c r="E88" i="1"/>
  <c r="I68" i="1"/>
  <c r="I70" i="1" s="1"/>
  <c r="I18" i="4" s="1"/>
  <c r="H18" i="4" s="1"/>
  <c r="G68" i="1"/>
  <c r="G70" i="1" s="1"/>
  <c r="G18" i="4" s="1"/>
  <c r="F18" i="4" s="1"/>
  <c r="E68" i="1"/>
  <c r="E70" i="1" s="1"/>
  <c r="E18" i="4" s="1"/>
  <c r="D18" i="4" s="1"/>
  <c r="I60" i="1"/>
  <c r="G60" i="1"/>
  <c r="E60" i="1"/>
  <c r="I59" i="1"/>
  <c r="G59" i="1"/>
  <c r="E59" i="1"/>
  <c r="I52" i="1"/>
  <c r="G52" i="1"/>
  <c r="E52" i="1"/>
  <c r="I51" i="1"/>
  <c r="G51" i="1"/>
  <c r="E51" i="1"/>
  <c r="I50" i="1"/>
  <c r="G50" i="1"/>
  <c r="E50" i="1"/>
  <c r="I49" i="1"/>
  <c r="G49" i="1"/>
  <c r="E49" i="1"/>
  <c r="I48" i="1"/>
  <c r="G48" i="1"/>
  <c r="E48" i="1"/>
  <c r="I47" i="1"/>
  <c r="G47" i="1"/>
  <c r="E47" i="1"/>
  <c r="I46" i="1"/>
  <c r="G46" i="1"/>
  <c r="E46" i="1"/>
  <c r="I45" i="1"/>
  <c r="G45" i="1"/>
  <c r="E45" i="1"/>
  <c r="E80" i="1"/>
  <c r="I16" i="1"/>
  <c r="G16" i="1"/>
  <c r="E16" i="1"/>
  <c r="E15" i="1"/>
  <c r="I15" i="1"/>
  <c r="G15" i="1"/>
  <c r="C11" i="1"/>
  <c r="C9" i="1"/>
  <c r="H11" i="1"/>
  <c r="H10" i="1"/>
  <c r="F11" i="1"/>
  <c r="F10" i="1"/>
  <c r="I58" i="1"/>
  <c r="I63" i="1" s="1"/>
  <c r="I17" i="4" s="1"/>
  <c r="I56" i="1"/>
  <c r="I44" i="1"/>
  <c r="I43" i="1"/>
  <c r="I98" i="1"/>
  <c r="I96" i="1"/>
  <c r="I99" i="1" s="1"/>
  <c r="H99" i="1" s="1"/>
  <c r="I95" i="1"/>
  <c r="I94" i="1"/>
  <c r="I89" i="1"/>
  <c r="I87" i="1"/>
  <c r="I37" i="1"/>
  <c r="I34" i="1"/>
  <c r="I33" i="1"/>
  <c r="I26" i="1"/>
  <c r="I25" i="1"/>
  <c r="I24" i="1"/>
  <c r="I23" i="1"/>
  <c r="I22" i="1"/>
  <c r="I21" i="1"/>
  <c r="I81" i="1"/>
  <c r="I79" i="1"/>
  <c r="I78" i="1"/>
  <c r="I77" i="1"/>
  <c r="I83" i="1" s="1"/>
  <c r="I19" i="4" s="1"/>
  <c r="I76" i="1"/>
  <c r="I75" i="1"/>
  <c r="I74" i="1"/>
  <c r="I14" i="1"/>
  <c r="G58" i="1"/>
  <c r="G56" i="1"/>
  <c r="G44" i="1"/>
  <c r="G43" i="1"/>
  <c r="G98" i="1"/>
  <c r="G96" i="1"/>
  <c r="G95" i="1"/>
  <c r="G99" i="1" s="1"/>
  <c r="G21" i="4" s="1"/>
  <c r="F21" i="4" s="1"/>
  <c r="G94" i="1"/>
  <c r="G89" i="1"/>
  <c r="G87" i="1"/>
  <c r="G91" i="1" s="1"/>
  <c r="G20" i="4" s="1"/>
  <c r="G37" i="1"/>
  <c r="G34" i="1"/>
  <c r="G33" i="1"/>
  <c r="G40" i="1" s="1"/>
  <c r="G15" i="4" s="1"/>
  <c r="G26" i="1"/>
  <c r="G25" i="1"/>
  <c r="G24" i="1"/>
  <c r="G28" i="1" s="1"/>
  <c r="G14" i="4" s="1"/>
  <c r="G23" i="1"/>
  <c r="G22" i="1"/>
  <c r="G21" i="1"/>
  <c r="G81" i="1"/>
  <c r="G79" i="1"/>
  <c r="G78" i="1"/>
  <c r="G77" i="1"/>
  <c r="G76" i="1"/>
  <c r="G75" i="1"/>
  <c r="G74" i="1"/>
  <c r="G83" i="1" s="1"/>
  <c r="G19" i="4" s="1"/>
  <c r="G14" i="1"/>
  <c r="E58" i="1"/>
  <c r="E56" i="1"/>
  <c r="E44" i="1"/>
  <c r="E43" i="1"/>
  <c r="E98" i="1"/>
  <c r="E96" i="1"/>
  <c r="E95" i="1"/>
  <c r="E99" i="1" s="1"/>
  <c r="E21" i="4" s="1"/>
  <c r="E94" i="1"/>
  <c r="E89" i="1"/>
  <c r="E87" i="1"/>
  <c r="E91" i="1" s="1"/>
  <c r="E20" i="4" s="1"/>
  <c r="E37" i="1"/>
  <c r="E34" i="1"/>
  <c r="E33" i="1"/>
  <c r="E26" i="1"/>
  <c r="E25" i="1"/>
  <c r="E24" i="1"/>
  <c r="E23" i="1"/>
  <c r="E21" i="1"/>
  <c r="E81" i="1"/>
  <c r="E79" i="1"/>
  <c r="E78" i="1"/>
  <c r="E77" i="1"/>
  <c r="E76" i="1"/>
  <c r="E75" i="1"/>
  <c r="E74" i="1"/>
  <c r="D11" i="1"/>
  <c r="D10" i="1"/>
  <c r="C7" i="1"/>
  <c r="B6" i="1"/>
  <c r="E13" i="1"/>
  <c r="E3" i="1"/>
  <c r="E2" i="1"/>
  <c r="E1" i="1"/>
  <c r="E83" i="1" l="1"/>
  <c r="E19" i="4" s="1"/>
  <c r="G63" i="1"/>
  <c r="G17" i="4" s="1"/>
  <c r="F17" i="4" s="1"/>
  <c r="E63" i="1"/>
  <c r="E17" i="4" s="1"/>
  <c r="D17" i="4" s="1"/>
  <c r="I54" i="1"/>
  <c r="I16" i="4" s="1"/>
  <c r="H16" i="4" s="1"/>
  <c r="G54" i="1"/>
  <c r="G16" i="4" s="1"/>
  <c r="E54" i="1"/>
  <c r="E16" i="4" s="1"/>
  <c r="E40" i="1"/>
  <c r="E15" i="4" s="1"/>
  <c r="I28" i="1"/>
  <c r="I14" i="4" s="1"/>
  <c r="I18" i="1"/>
  <c r="I13" i="4" s="1"/>
  <c r="H13" i="4" s="1"/>
  <c r="G18" i="1"/>
  <c r="G13" i="4" s="1"/>
  <c r="F13" i="4" s="1"/>
  <c r="E18" i="1"/>
  <c r="E13" i="4" s="1"/>
  <c r="D99" i="1"/>
  <c r="D21" i="4"/>
  <c r="H19" i="4"/>
  <c r="F20" i="4"/>
  <c r="H20" i="4"/>
  <c r="D20" i="4"/>
  <c r="D16" i="4"/>
  <c r="D15" i="4"/>
  <c r="H15" i="4"/>
  <c r="H17" i="4"/>
  <c r="D14" i="4"/>
  <c r="F16" i="4"/>
  <c r="F15" i="4"/>
  <c r="H14" i="4"/>
  <c r="D19" i="4"/>
  <c r="F14" i="4"/>
  <c r="F19" i="4"/>
  <c r="H91" i="1"/>
  <c r="F91" i="1"/>
  <c r="D91" i="1"/>
  <c r="F99" i="1"/>
  <c r="F54" i="1"/>
  <c r="D54" i="1"/>
  <c r="F28" i="1"/>
  <c r="H28" i="1"/>
  <c r="D28" i="1"/>
  <c r="H18" i="1"/>
  <c r="H40" i="1"/>
  <c r="F40" i="1"/>
  <c r="D40" i="1"/>
  <c r="F83" i="1"/>
  <c r="H83" i="1"/>
  <c r="D83" i="1"/>
  <c r="H54" i="1" l="1"/>
  <c r="E23" i="4"/>
  <c r="D23" i="4" s="1"/>
  <c r="I23" i="4"/>
  <c r="H23" i="4" s="1"/>
  <c r="F18" i="1"/>
  <c r="G23" i="4"/>
  <c r="F23" i="4" s="1"/>
  <c r="D18" i="1"/>
  <c r="D13" i="4"/>
  <c r="H63" i="1"/>
  <c r="H70" i="1"/>
  <c r="D63" i="1"/>
  <c r="D70" i="1"/>
  <c r="F63" i="1"/>
  <c r="F70" i="1"/>
</calcChain>
</file>

<file path=xl/sharedStrings.xml><?xml version="1.0" encoding="utf-8"?>
<sst xmlns="http://schemas.openxmlformats.org/spreadsheetml/2006/main" count="120" uniqueCount="95">
  <si>
    <t>Lapsivaikutukset</t>
  </si>
  <si>
    <t>Yritysvaikutukset</t>
  </si>
  <si>
    <t>Elinvoimavaikutukset</t>
  </si>
  <si>
    <t>Henkilöstövaikutukset</t>
  </si>
  <si>
    <t>Talousvaikutukset</t>
  </si>
  <si>
    <t>Ympäristövaikutukset</t>
  </si>
  <si>
    <t>Tasa-arvovaikutukset</t>
  </si>
  <si>
    <t>Vaikutukset lasten ja nuorten saaman palvelun laatuun</t>
  </si>
  <si>
    <t>Vaikutukset palveluiden maantieteelliseen saavutettavuuteen</t>
  </si>
  <si>
    <t>Vaikutukset erityisen haavoittuvassa asemassa olevien lasten ja nuorten asemaan</t>
  </si>
  <si>
    <t>Vaikutukset perheiden arjen sujuvuuteen</t>
  </si>
  <si>
    <t>Vaikutukset yritystoiminnan edellytyksiin Äänekoskella</t>
  </si>
  <si>
    <t>Vaikutukset yritysten työvoiman saantiin</t>
  </si>
  <si>
    <t xml:space="preserve">Vaikutukset yritysten tasapuoliseen kohteluun </t>
  </si>
  <si>
    <t>Vaikutukset aluetalouteen</t>
  </si>
  <si>
    <t>Vaikutukset kaupungin työllisyyteen</t>
  </si>
  <si>
    <t>Vaikutukset ihmisten mahdollisuuksiin harrastaa liikuntaa</t>
  </si>
  <si>
    <t>Vaikutukset ihmisten mahdollisuuksiin harrastaa kulttuuria</t>
  </si>
  <si>
    <t>Vaikutukset henkilöstön työhyvinvointiin</t>
  </si>
  <si>
    <t>Vaikutukset ihmisten väliseen tasa-arvoon ja yhdenvertaisuuteen</t>
  </si>
  <si>
    <t>Ei vaikutuksia</t>
  </si>
  <si>
    <t>Vaikutukset negatiivisia</t>
  </si>
  <si>
    <t>Vaikutukset erittäin positiivisia</t>
  </si>
  <si>
    <t>Vaikutukset positiivisia</t>
  </si>
  <si>
    <t>Vaikutukset erittäin negatiivisia</t>
  </si>
  <si>
    <t>Vaikutukset kaupungin talouteen</t>
  </si>
  <si>
    <t>Strategiset vaikutukset</t>
  </si>
  <si>
    <t>Vaikutukset strategisten linjausten/tavoitteiden toteutumiseen</t>
  </si>
  <si>
    <t>Vaihtoehto 1:</t>
  </si>
  <si>
    <t>Vaihtoehto 2:</t>
  </si>
  <si>
    <t>Vaihtoehto 3:</t>
  </si>
  <si>
    <t>Vaihtoehtojen vertailu</t>
  </si>
  <si>
    <t>Vaihtoehtoja vertaillaan aina nykytilaan, eli että ei tehtäisi mitään, vaan tilanne jatkuisi nykyisen kaltaisena.</t>
  </si>
  <si>
    <t>Arvioinnnin tekijät:</t>
  </si>
  <si>
    <t>Päivämäärä:</t>
  </si>
  <si>
    <t>Vaikutukset asukkaiden sosiaaliseen hyvinvointiín</t>
  </si>
  <si>
    <t>Vaikutukset asukkaiden sosiaaliseen osallisuuteen (syrjäytymisen ehkäisy)</t>
  </si>
  <si>
    <t>Vaikutukset lasten ja nuorten keskinäiseen tasa-arvoon ja yhdenvertaisuuteen</t>
  </si>
  <si>
    <t>Laatijat:</t>
  </si>
  <si>
    <t>Arviointi tehty (pvm):</t>
  </si>
  <si>
    <t>Arvioitava asia:</t>
  </si>
  <si>
    <t>Vaikutukset kaupungin verotuloihin</t>
  </si>
  <si>
    <t>Sanallinen perustelu:</t>
  </si>
  <si>
    <t>Lapsivaikutukset keskiarvo:</t>
  </si>
  <si>
    <t>Elinvoimavaikutusten keskiarvo:</t>
  </si>
  <si>
    <t>Onko asia kaupukistrategian arvojen mukainen (olemme tasapuolisia, toimimme kestävästi, haemme uusia ratkaisuja)</t>
  </si>
  <si>
    <t>e</t>
  </si>
  <si>
    <t>Vaikutukset strategisten toimennpano-ohjelmien toteutumiseen</t>
  </si>
  <si>
    <t>Vaikutukset ympäristöön (luonnon monimuotoisuus, maisema, luonnonvarat, rakennettu- ja luonnonympäristö)</t>
  </si>
  <si>
    <t>Vaikutukset hiilineutraaliustavoitteeseen, ilmastonmuutokseen ja siihen sopeutumiseen</t>
  </si>
  <si>
    <t>Vaikutukset kiertotalouteen</t>
  </si>
  <si>
    <t>Strategiset vaikutukset:</t>
  </si>
  <si>
    <t>Vaikutusten ennakkoarviointi (EVA)</t>
  </si>
  <si>
    <t>Ohjeistus:</t>
  </si>
  <si>
    <t>Vaikutukset lasten ja nuorten osallisuuteen ja yhteisöllisyyteen ja vaikuttamismahdollisuuksiin</t>
  </si>
  <si>
    <t>Vaikutukset lasten ja nuorten turvallisuuteen</t>
  </si>
  <si>
    <t>Hyvinvointi- ja terveysvaikutukset</t>
  </si>
  <si>
    <t>Vaikutukset palveluiden saatavuuteen ja/tai vaikuttavuuteen</t>
  </si>
  <si>
    <t>Vaikutukset kaupungin alueidenkäyttötavoitteisiin</t>
  </si>
  <si>
    <t>Vaikutukset henkilöstön saatavuuteen, lukumäärään ja osaamisvaatimuksiin</t>
  </si>
  <si>
    <t>Vaikutukset asukkaiden elämän laatuun</t>
  </si>
  <si>
    <t xml:space="preserve">Vaikutukset hyvinvointia edistäviin elämäntapoihin </t>
  </si>
  <si>
    <t>Vaikutukset maahanmuuttajien kotoutumiseen</t>
  </si>
  <si>
    <t>Tasa-arvovaikutukset:</t>
  </si>
  <si>
    <t>Tasa-arvo ja yhdenvertaisuus tarkoittavat sitä, että kaikki ihmiset ovat samanarvoisia keskenään. Ne tarkoittavat syrjimättömyyttä, mutta myös sitä, että toimintaa, palveluita ja ympäristöjä kehitetään ihmisten moninaisuus huomioivaksi.</t>
  </si>
  <si>
    <t>Yhdenvertaisuudella tarkoitetaan yhdenvertaisuuslain (1325/2014) mukaisesti sitä, että kaikki ihmiset ovat samanarvoisia eikä ketään saa syrjiä henkilöön liittyvän syyn perusteella. Tasa-arvolla taas viitataan useissa yhteyksissä miesten ja naisten väliseen tasa-arvoon (laki naisten ja miesten välisestä tasa-arvosta 609/1986). Tasa-arvon käsite on laissa laajennettu huomioimaan sukupuolen moninaisuus. Se kattaa naisten, miesten sekä transihmisten ja intersukupuolisten tasa-arvon. Nuorisolaissa (2017) tasa-arvon ja yhdenvertaisuuden edistäminen ovat lain keskeisiä tavoitteita, joilla ohjataan nuorisotyötä ja -toimintaa.</t>
  </si>
  <si>
    <t>Tasa-arvon ja yhdenvertaisuuden toteutuminen tarkoittaa, että jokaisella toimintaan osallistuvalla tulee olla samanlaiset mahdollisuudet osallistua ja tulla kohdelluksi riippumatta hänen taustastaan.</t>
  </si>
  <si>
    <t>Elinvoimavaikutukset:</t>
  </si>
  <si>
    <t>Ympäristövaikutukset:</t>
  </si>
  <si>
    <t>Yritysvaikutukset:</t>
  </si>
  <si>
    <t>Vaikutukset asukkaiden fyysiseen ja/tai psyyikkiseen terveyteen</t>
  </si>
  <si>
    <t>Vaikutukset kaupungin veto- ja/tai pitovoimaisuuteen</t>
  </si>
  <si>
    <t>Vaikutukset asukkaiden ja yhteisöjen osallistumiseen</t>
  </si>
  <si>
    <t>Vaikutukset asukkaiden elinoloihin ja viihtyvyyteen</t>
  </si>
  <si>
    <t>Hyvinvointi ja terveysvaikutusten keskiarvo:</t>
  </si>
  <si>
    <t>Tasa-arvovaikutusten keskiarvo:</t>
  </si>
  <si>
    <t>Henkilöstövaikutusten keskiarvo:</t>
  </si>
  <si>
    <t>Talousvaikutusten keskiarvo:</t>
  </si>
  <si>
    <t>Ympäristövaikutusten keskiarvo:</t>
  </si>
  <si>
    <t>Kaikkien vaikutusten keskiarvo:</t>
  </si>
  <si>
    <t>Strategisten vaikutusten keskiarvo:</t>
  </si>
  <si>
    <t>Yritysvaikutusten keskiarvo:</t>
  </si>
  <si>
    <t>Hyvinvointi- ja terveysvaikutukset:</t>
  </si>
  <si>
    <t>Henkilöstövaikutukset:</t>
  </si>
  <si>
    <t>Talousvaikutukset:</t>
  </si>
  <si>
    <t>Lapsivaikutukset:</t>
  </si>
  <si>
    <t>Arvioikaa, toteuttaako päätösehdotus kaupungin strategiaa, onko ehdotus kaupungin arvojen mukainen ja toteuttaako ehdotus kaupungin strategisia toimeenpano-ohjelmia.</t>
  </si>
  <si>
    <t>Arvioikaa, mitä vaikutuksia päätösehdotuksella on yritystoiminnan kannalta. Lähtökohtaisesti arvioikaa päätösehdotusta äänekoskella toimivien tai tänne mahdollisesti sijoittuvien yritysten kannalta.</t>
  </si>
  <si>
    <t>Arvioikaa lisääkö vai vähentääkö päätösehdotus kaupungin elinvoimaisuutta.</t>
  </si>
  <si>
    <t>Arvioikaa mitä hyvinvointi- ja terveysvaikutuksia päätösehdotuksella on.</t>
  </si>
  <si>
    <t>Arvioikaa päätösehdotusta ympäristön kannalta.</t>
  </si>
  <si>
    <t>Arvioikaa, miten päätösehdotus vaikuttaa äänekoskelaisten lasten ja nuorten elämään, arkeen, tulevaisuuteen.</t>
  </si>
  <si>
    <t xml:space="preserve">Arvioikaa, onko päätösehdotuksella vaikutuksia kaupungin henkilöstöön. </t>
  </si>
  <si>
    <t>Arvioikaa analyyttisesti päätösehdotuksen vaikutuksia kaupungin taloustilanteeseen.</t>
  </si>
  <si>
    <t xml:space="preserve">Arvioikaa päätösvaihtoehtojen vaikutuksia pitkällä aikavälillä, mutta tarvittaessa vaikutuksia tulee pohtia myös lyhyellä aikavälillä, mikäli ne mielestänne poikkeavat oleellisesti pitkän aikavälin vaikutuksista. On myös pohdittava, onko päätöksellä välillisiä ja/tai välittömiä vaikutuksia. Kunkin arviointikokonaisuuden lopussa on mahdollisuus sanallisesti tehdä yhteenveto kullekin eri vaihtoehdolle ja perustella näkemyksiänne kirjallisesti.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</si>
</sst>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1" fillId="0" borderId="2" xfId="0" applyFont="1" applyBorder="1"/>
    <xf numFmtId="0" fontId="0" fillId="0" borderId="3" xfId="0" applyBorder="1" applyAlignment="1">
      <alignment vertical="top" wrapText="1"/>
    </xf>
    <xf numFmtId="0" fontId="1" fillId="0" borderId="5" xfId="0" applyFont="1" applyBorder="1"/>
    <xf numFmtId="0" fontId="1" fillId="0" borderId="7" xfId="0" applyFont="1" applyBorder="1"/>
    <xf numFmtId="0" fontId="0" fillId="0" borderId="8" xfId="0" applyBorder="1" applyAlignment="1">
      <alignment vertical="top" wrapText="1"/>
    </xf>
    <xf numFmtId="0" fontId="3" fillId="0" borderId="5" xfId="0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0" fillId="0" borderId="9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3" fillId="0" borderId="6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10" xfId="0" applyFont="1" applyBorder="1"/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1" fillId="0" borderId="13" xfId="0" applyFont="1" applyBorder="1"/>
    <xf numFmtId="0" fontId="0" fillId="0" borderId="14" xfId="0" applyBorder="1" applyAlignment="1">
      <alignment horizontal="right" vertical="top" wrapText="1"/>
    </xf>
    <xf numFmtId="164" fontId="3" fillId="0" borderId="14" xfId="0" applyNumberFormat="1" applyFont="1" applyBorder="1" applyAlignment="1">
      <alignment horizontal="right" vertical="top" wrapText="1"/>
    </xf>
    <xf numFmtId="0" fontId="1" fillId="0" borderId="15" xfId="0" applyFont="1" applyBorder="1"/>
    <xf numFmtId="0" fontId="0" fillId="0" borderId="16" xfId="0" applyBorder="1" applyAlignment="1">
      <alignment vertical="top" wrapText="1"/>
    </xf>
    <xf numFmtId="0" fontId="0" fillId="0" borderId="16" xfId="0" applyBorder="1" applyAlignment="1">
      <alignment horizontal="right" vertical="top" wrapText="1"/>
    </xf>
    <xf numFmtId="0" fontId="1" fillId="0" borderId="17" xfId="0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64" fontId="3" fillId="0" borderId="8" xfId="0" applyNumberFormat="1" applyFont="1" applyBorder="1" applyAlignment="1">
      <alignment horizontal="right" vertical="top" wrapText="1"/>
    </xf>
    <xf numFmtId="164" fontId="3" fillId="0" borderId="9" xfId="0" applyNumberFormat="1" applyFont="1" applyBorder="1" applyAlignment="1">
      <alignment horizontal="right" vertical="top" wrapText="1"/>
    </xf>
    <xf numFmtId="0" fontId="1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164" fontId="0" fillId="0" borderId="19" xfId="0" applyNumberFormat="1" applyBorder="1" applyAlignment="1">
      <alignment horizontal="right" vertical="top" wrapText="1"/>
    </xf>
    <xf numFmtId="164" fontId="0" fillId="0" borderId="20" xfId="0" applyNumberFormat="1" applyBorder="1" applyAlignment="1">
      <alignment horizontal="right" vertical="top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</cellXfs>
  <cellStyles count="1">
    <cellStyle name="Normaali" xfId="0" builtinId="0"/>
  </cellStyles>
  <dxfs count="30"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6600"/>
      <color rgb="FFFFCC66"/>
      <color rgb="FFFF9933"/>
      <color rgb="FFFFFF99"/>
      <color rgb="FFACF692"/>
      <color rgb="FFFFFF66"/>
      <color rgb="FF5DEE2A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1F831-019D-4E85-8A2D-48A34501FC8B}">
  <dimension ref="B1:C47"/>
  <sheetViews>
    <sheetView showGridLines="0" tabSelected="1" workbookViewId="0">
      <selection activeCell="F12" sqref="F12"/>
    </sheetView>
  </sheetViews>
  <sheetFormatPr defaultRowHeight="15" x14ac:dyDescent="0.25"/>
  <cols>
    <col min="2" max="2" width="21.5703125" style="32" bestFit="1" customWidth="1"/>
    <col min="3" max="3" width="101.5703125" style="2" customWidth="1"/>
  </cols>
  <sheetData>
    <row r="1" spans="2:3" x14ac:dyDescent="0.25">
      <c r="B1" s="32" t="s">
        <v>52</v>
      </c>
    </row>
    <row r="3" spans="2:3" x14ac:dyDescent="0.25">
      <c r="B3" s="32" t="s">
        <v>40</v>
      </c>
      <c r="C3" s="61"/>
    </row>
    <row r="5" spans="2:3" x14ac:dyDescent="0.25">
      <c r="B5" s="32" t="s">
        <v>31</v>
      </c>
      <c r="C5" s="2" t="s">
        <v>32</v>
      </c>
    </row>
    <row r="7" spans="2:3" x14ac:dyDescent="0.25">
      <c r="B7" s="32" t="s">
        <v>28</v>
      </c>
      <c r="C7" s="62"/>
    </row>
    <row r="8" spans="2:3" x14ac:dyDescent="0.25">
      <c r="B8" s="32" t="s">
        <v>29</v>
      </c>
      <c r="C8" s="62"/>
    </row>
    <row r="9" spans="2:3" x14ac:dyDescent="0.25">
      <c r="B9" s="32" t="s">
        <v>30</v>
      </c>
      <c r="C9" s="62"/>
    </row>
    <row r="12" spans="2:3" x14ac:dyDescent="0.25">
      <c r="B12" s="32" t="s">
        <v>34</v>
      </c>
      <c r="C12" s="63"/>
    </row>
    <row r="13" spans="2:3" x14ac:dyDescent="0.25">
      <c r="B13" s="32" t="s">
        <v>33</v>
      </c>
      <c r="C13" s="62"/>
    </row>
    <row r="15" spans="2:3" x14ac:dyDescent="0.25">
      <c r="B15" s="32" t="s">
        <v>53</v>
      </c>
    </row>
    <row r="16" spans="2:3" ht="75" x14ac:dyDescent="0.25">
      <c r="C16" s="2" t="s">
        <v>94</v>
      </c>
    </row>
    <row r="18" spans="2:3" x14ac:dyDescent="0.25">
      <c r="B18" s="32" t="s">
        <v>51</v>
      </c>
    </row>
    <row r="19" spans="2:3" ht="30" x14ac:dyDescent="0.25">
      <c r="C19" s="2" t="s">
        <v>86</v>
      </c>
    </row>
    <row r="21" spans="2:3" x14ac:dyDescent="0.25">
      <c r="B21" s="32" t="s">
        <v>69</v>
      </c>
    </row>
    <row r="22" spans="2:3" ht="30" x14ac:dyDescent="0.25">
      <c r="C22" s="2" t="s">
        <v>87</v>
      </c>
    </row>
    <row r="24" spans="2:3" x14ac:dyDescent="0.25">
      <c r="B24" s="32" t="s">
        <v>67</v>
      </c>
    </row>
    <row r="25" spans="2:3" x14ac:dyDescent="0.25">
      <c r="C25" s="2" t="s">
        <v>88</v>
      </c>
    </row>
    <row r="27" spans="2:3" x14ac:dyDescent="0.25">
      <c r="B27" s="32" t="s">
        <v>82</v>
      </c>
    </row>
    <row r="28" spans="2:3" x14ac:dyDescent="0.25">
      <c r="C28" s="2" t="s">
        <v>89</v>
      </c>
    </row>
    <row r="30" spans="2:3" x14ac:dyDescent="0.25">
      <c r="B30" s="32" t="s">
        <v>68</v>
      </c>
    </row>
    <row r="31" spans="2:3" x14ac:dyDescent="0.25">
      <c r="C31" s="2" t="s">
        <v>90</v>
      </c>
    </row>
    <row r="33" spans="2:3" x14ac:dyDescent="0.25">
      <c r="B33" s="32" t="s">
        <v>63</v>
      </c>
    </row>
    <row r="34" spans="2:3" ht="45" x14ac:dyDescent="0.25">
      <c r="C34" s="2" t="s">
        <v>64</v>
      </c>
    </row>
    <row r="36" spans="2:3" ht="90" x14ac:dyDescent="0.25">
      <c r="C36" s="2" t="s">
        <v>65</v>
      </c>
    </row>
    <row r="38" spans="2:3" ht="30" x14ac:dyDescent="0.25">
      <c r="C38" s="2" t="s">
        <v>66</v>
      </c>
    </row>
    <row r="40" spans="2:3" x14ac:dyDescent="0.25">
      <c r="B40" s="32" t="s">
        <v>85</v>
      </c>
    </row>
    <row r="41" spans="2:3" ht="30" x14ac:dyDescent="0.25">
      <c r="C41" s="2" t="s">
        <v>91</v>
      </c>
    </row>
    <row r="43" spans="2:3" x14ac:dyDescent="0.25">
      <c r="B43" s="32" t="s">
        <v>83</v>
      </c>
    </row>
    <row r="44" spans="2:3" x14ac:dyDescent="0.25">
      <c r="C44" s="2" t="s">
        <v>92</v>
      </c>
    </row>
    <row r="46" spans="2:3" x14ac:dyDescent="0.25">
      <c r="B46" s="32" t="s">
        <v>84</v>
      </c>
    </row>
    <row r="47" spans="2:3" x14ac:dyDescent="0.25">
      <c r="C47" s="2" t="s">
        <v>93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F1FE-8936-4AFE-8007-3E68A69FD8A8}">
  <dimension ref="B1:P105"/>
  <sheetViews>
    <sheetView showGridLines="0" topLeftCell="A51" zoomScaleNormal="100" workbookViewId="0">
      <selection activeCell="N69" sqref="N69"/>
    </sheetView>
  </sheetViews>
  <sheetFormatPr defaultRowHeight="15" x14ac:dyDescent="0.25"/>
  <cols>
    <col min="1" max="1" width="6.140625" customWidth="1"/>
    <col min="2" max="2" width="8.85546875" style="1" customWidth="1"/>
    <col min="3" max="3" width="55.7109375" style="4" customWidth="1"/>
    <col min="4" max="4" width="33.28515625" style="4" customWidth="1"/>
    <col min="5" max="5" width="4.5703125" style="19" bestFit="1" customWidth="1"/>
    <col min="6" max="6" width="33.28515625" style="4" customWidth="1"/>
    <col min="7" max="7" width="4.5703125" style="19" bestFit="1" customWidth="1"/>
    <col min="8" max="8" width="33.28515625" style="4" customWidth="1"/>
    <col min="9" max="9" width="6.5703125" style="19" customWidth="1"/>
    <col min="10" max="11" width="9.140625" style="2"/>
    <col min="15" max="15" width="29.85546875" bestFit="1" customWidth="1"/>
    <col min="16" max="16" width="29.42578125" customWidth="1"/>
  </cols>
  <sheetData>
    <row r="1" spans="2:16" hidden="1" x14ac:dyDescent="0.25">
      <c r="E1" s="19" t="str">
        <f>IF(D1=O$1,P$1,IF(D1=O$2,P$2,IF(D1=O$3,P$3,IF(D1=O$4,P$4,IF(D1=O$5,P$5,"")))))</f>
        <v/>
      </c>
      <c r="O1" t="s">
        <v>22</v>
      </c>
      <c r="P1">
        <v>2</v>
      </c>
    </row>
    <row r="2" spans="2:16" hidden="1" x14ac:dyDescent="0.25">
      <c r="E2" s="19" t="str">
        <f>IF(D2=O$1,P$1,IF(D2=O$2,P$2,IF(D2=O$3,P$3,IF(D2=O$4,P$4,IF(D2=O$5,P$5,"")))))</f>
        <v/>
      </c>
      <c r="O2" t="s">
        <v>23</v>
      </c>
      <c r="P2">
        <v>1</v>
      </c>
    </row>
    <row r="3" spans="2:16" hidden="1" x14ac:dyDescent="0.25">
      <c r="E3" s="19" t="str">
        <f>IF(D3=O$1,P$1,IF(D3=O$2,P$2,IF(D3=O$3,P$3,IF(D3=O$4,P$4,IF(D3=O$5,P$5,"")))))</f>
        <v/>
      </c>
      <c r="O3" t="s">
        <v>20</v>
      </c>
      <c r="P3" s="31" t="s">
        <v>46</v>
      </c>
    </row>
    <row r="4" spans="2:16" hidden="1" x14ac:dyDescent="0.25">
      <c r="O4" t="s">
        <v>21</v>
      </c>
      <c r="P4">
        <v>-1</v>
      </c>
    </row>
    <row r="5" spans="2:16" hidden="1" x14ac:dyDescent="0.25">
      <c r="O5" t="s">
        <v>24</v>
      </c>
      <c r="P5">
        <v>-2</v>
      </c>
    </row>
    <row r="6" spans="2:16" x14ac:dyDescent="0.25">
      <c r="B6" s="1" t="str">
        <f>Perustiedot!B3</f>
        <v>Arvioitava asia:</v>
      </c>
    </row>
    <row r="7" spans="2:16" ht="45" x14ac:dyDescent="0.25">
      <c r="C7" s="4">
        <f>Perustiedot!C3</f>
        <v>0</v>
      </c>
    </row>
    <row r="8" spans="2:16" x14ac:dyDescent="0.25">
      <c r="B8" s="1" t="s">
        <v>39</v>
      </c>
    </row>
    <row r="9" spans="2:16" ht="15.75" thickBot="1" x14ac:dyDescent="0.3">
      <c r="C9" s="6">
        <f>Perustiedot!C12</f>
        <v>0</v>
      </c>
    </row>
    <row r="10" spans="2:16" s="1" customFormat="1" ht="15.75" thickTop="1" x14ac:dyDescent="0.25">
      <c r="B10" s="1" t="s">
        <v>38</v>
      </c>
      <c r="C10" s="5"/>
      <c r="D10" s="16" t="str">
        <f>Perustiedot!B7</f>
        <v>Vaihtoehto 1:</v>
      </c>
      <c r="E10" s="20"/>
      <c r="F10" s="17" t="str">
        <f>Perustiedot!B8</f>
        <v>Vaihtoehto 2:</v>
      </c>
      <c r="G10" s="20"/>
      <c r="H10" s="17" t="str">
        <f>Perustiedot!B9</f>
        <v>Vaihtoehto 3:</v>
      </c>
      <c r="I10" s="24"/>
      <c r="J10" s="3"/>
      <c r="K10" s="3"/>
    </row>
    <row r="11" spans="2:16" ht="30.75" thickBot="1" x14ac:dyDescent="0.3">
      <c r="C11" s="4">
        <f>Perustiedot!C13</f>
        <v>0</v>
      </c>
      <c r="D11" s="18">
        <f>Perustiedot!C7</f>
        <v>0</v>
      </c>
      <c r="E11" s="21"/>
      <c r="F11" s="14">
        <f>Perustiedot!C8</f>
        <v>0</v>
      </c>
      <c r="G11" s="21"/>
      <c r="H11" s="14">
        <f>Perustiedot!C9</f>
        <v>0</v>
      </c>
      <c r="I11" s="25"/>
    </row>
    <row r="12" spans="2:16" ht="16.5" thickTop="1" thickBot="1" x14ac:dyDescent="0.3"/>
    <row r="13" spans="2:16" ht="15.75" thickTop="1" x14ac:dyDescent="0.25">
      <c r="B13" s="10" t="s">
        <v>26</v>
      </c>
      <c r="C13" s="11"/>
      <c r="D13" s="58"/>
      <c r="E13" s="22" t="str">
        <f>IF(D13=O$1,P$1,IF(D13=O$2,P$2,IF(D13=O$3,P$3,IF(D13=O$4,P$4,IF(D13=O$5,P$5,"")))))</f>
        <v/>
      </c>
      <c r="F13" s="58"/>
      <c r="G13" s="22"/>
      <c r="H13" s="58"/>
      <c r="I13" s="26"/>
    </row>
    <row r="14" spans="2:16" ht="30" x14ac:dyDescent="0.25">
      <c r="B14" s="12"/>
      <c r="C14" s="4" t="s">
        <v>27</v>
      </c>
      <c r="D14" s="61"/>
      <c r="F14" s="61"/>
      <c r="G14" s="19" t="str">
        <f t="shared" ref="G14:I60" si="0">IF(F14=$O$1,$P$1,IF(F14=$O$2,$P$2,IF(F14=$O$3,$P$3,IF(F14=$O$4,$P$4,IF(F14=$O$5,$P$5,"")))))</f>
        <v/>
      </c>
      <c r="H14" s="61"/>
      <c r="I14" s="27" t="str">
        <f t="shared" si="0"/>
        <v/>
      </c>
    </row>
    <row r="15" spans="2:16" ht="45" x14ac:dyDescent="0.25">
      <c r="B15" s="12"/>
      <c r="C15" s="4" t="s">
        <v>45</v>
      </c>
      <c r="D15" s="61"/>
      <c r="E15" s="19" t="str">
        <f>IF(D15=$O$1,$P$1,IF(D15=$O$2,$P$2,IF(D15=$O$3,$P$3,IF(D15=$O$4,$P$4,IF(D15=$O$5,$P$5,"")))))</f>
        <v/>
      </c>
      <c r="F15" s="61"/>
      <c r="G15" s="19" t="str">
        <f>IF(F15=$O$1,$P$1,IF(F15=$O$2,$P$2,IF(F15=$O$3,$P$3,IF(F15=$O$4,$P$4,IF(F15=$O$5,$P$5,"")))))</f>
        <v/>
      </c>
      <c r="H15" s="61"/>
      <c r="I15" s="27" t="str">
        <f>IF(H15=$O$1,$P$1,IF(H15=$O$2,$P$2,IF(H15=$O$3,$P$3,IF(H15=$O$4,$P$4,IF(H15=$O$5,$P$5,"")))))</f>
        <v/>
      </c>
    </row>
    <row r="16" spans="2:16" ht="30" x14ac:dyDescent="0.25">
      <c r="B16" s="12"/>
      <c r="C16" s="4" t="s">
        <v>47</v>
      </c>
      <c r="D16" s="61"/>
      <c r="E16" s="19" t="str">
        <f>IF(D16=$O$1,$P$1,IF(D16=$O$2,$P$2,IF(D16=$O$3,$P$3,IF(D16=$O$4,$P$4,IF(D16=$O$5,$P$5,"")))))</f>
        <v/>
      </c>
      <c r="F16" s="61"/>
      <c r="G16" s="19" t="str">
        <f>IF(F16=$O$1,$P$1,IF(F16=$O$2,$P$2,IF(F16=$O$3,$P$3,IF(F16=$O$4,$P$4,IF(F16=$O$5,$P$5,"")))))</f>
        <v/>
      </c>
      <c r="H16" s="61"/>
      <c r="I16" s="27" t="str">
        <f>IF(H16=$O$1,$P$1,IF(H16=$O$2,$P$2,IF(H16=$O$3,$P$3,IF(H16=$O$4,$P$4,IF(H16=$O$5,$P$5,"")))))</f>
        <v/>
      </c>
    </row>
    <row r="17" spans="2:11" x14ac:dyDescent="0.25">
      <c r="B17" s="12"/>
      <c r="I17" s="27"/>
    </row>
    <row r="18" spans="2:11" ht="15.75" x14ac:dyDescent="0.25">
      <c r="B18" s="12"/>
      <c r="C18" s="9" t="s">
        <v>80</v>
      </c>
      <c r="D18" s="9" t="str">
        <f>IF(E18&gt;=1.5,$O$1,IF(E18&gt;=0.5,$O$2,IF(E18&gt;=-0.5,$O$3,IF(E18&gt;=-1.5,$O$4,IF(E18&lt;-1.5,$O$5,"")))))</f>
        <v>Ei vaikutuksia</v>
      </c>
      <c r="E18" s="23">
        <f>IFERROR(AVERAGE(E13:E16),0)</f>
        <v>0</v>
      </c>
      <c r="F18" s="9" t="str">
        <f>IF(G18&gt;=1.5,$O$1,IF(G18&gt;=0.5,$O$2,IF(G18&gt;=-0.5,$O$3,IF(G18&gt;=-1.5,$O$4,IF(G18&lt;-1.5,$O$5,"")))))</f>
        <v>Ei vaikutuksia</v>
      </c>
      <c r="G18" s="23">
        <f>IFERROR(AVERAGE(G13:G16),0)</f>
        <v>0</v>
      </c>
      <c r="H18" s="9" t="str">
        <f>IF(I18&gt;=1.5,$O$1,IF(I18&gt;=0.5,$O$2,IF(I18&gt;=-0.5,$O$3,IF(I18&gt;=-1.5,$O$4,IF(I18&lt;-1.5,$O$5,"")))))</f>
        <v>Ei vaikutuksia</v>
      </c>
      <c r="I18" s="28">
        <f>IFERROR(AVERAGE(I13:I16),0)</f>
        <v>0</v>
      </c>
    </row>
    <row r="19" spans="2:11" ht="15.75" thickBot="1" x14ac:dyDescent="0.3">
      <c r="B19" s="13"/>
      <c r="C19" s="14" t="s">
        <v>42</v>
      </c>
      <c r="D19" s="64"/>
      <c r="E19" s="21"/>
      <c r="F19" s="64"/>
      <c r="G19" s="21"/>
      <c r="H19" s="64"/>
      <c r="I19" s="29"/>
    </row>
    <row r="20" spans="2:11" ht="15.75" thickTop="1" x14ac:dyDescent="0.25"/>
    <row r="21" spans="2:11" ht="15.75" thickBot="1" x14ac:dyDescent="0.3">
      <c r="E21" s="19" t="str">
        <f t="shared" ref="E21:G60" si="1">IF(D21=$O$1,$P$1,IF(D21=$O$2,$P$2,IF(D21=$O$3,$P$3,IF(D21=$O$4,$P$4,IF(D21=$O$5,$P$5,"")))))</f>
        <v/>
      </c>
      <c r="G21" s="19" t="str">
        <f t="shared" si="0"/>
        <v/>
      </c>
      <c r="I21" s="19" t="str">
        <f t="shared" si="0"/>
        <v/>
      </c>
    </row>
    <row r="22" spans="2:11" ht="15.75" thickTop="1" x14ac:dyDescent="0.25">
      <c r="B22" s="10" t="s">
        <v>1</v>
      </c>
      <c r="C22" s="11"/>
      <c r="D22" s="58"/>
      <c r="E22" s="22"/>
      <c r="F22" s="58"/>
      <c r="G22" s="22" t="str">
        <f t="shared" si="0"/>
        <v/>
      </c>
      <c r="H22" s="58"/>
      <c r="I22" s="26" t="str">
        <f t="shared" si="0"/>
        <v/>
      </c>
    </row>
    <row r="23" spans="2:11" x14ac:dyDescent="0.25">
      <c r="B23" s="12"/>
      <c r="C23" s="4" t="s">
        <v>11</v>
      </c>
      <c r="D23" s="61"/>
      <c r="E23" s="19" t="str">
        <f t="shared" si="1"/>
        <v/>
      </c>
      <c r="F23" s="61"/>
      <c r="G23" s="19" t="str">
        <f t="shared" si="0"/>
        <v/>
      </c>
      <c r="H23" s="61"/>
      <c r="I23" s="27" t="str">
        <f t="shared" si="0"/>
        <v/>
      </c>
    </row>
    <row r="24" spans="2:11" x14ac:dyDescent="0.25">
      <c r="B24" s="12"/>
      <c r="C24" s="4" t="s">
        <v>12</v>
      </c>
      <c r="D24" s="61"/>
      <c r="E24" s="19" t="str">
        <f t="shared" si="1"/>
        <v/>
      </c>
      <c r="F24" s="61"/>
      <c r="G24" s="19" t="str">
        <f t="shared" si="0"/>
        <v/>
      </c>
      <c r="H24" s="61"/>
      <c r="I24" s="27" t="str">
        <f t="shared" si="0"/>
        <v/>
      </c>
    </row>
    <row r="25" spans="2:11" x14ac:dyDescent="0.25">
      <c r="B25" s="12"/>
      <c r="C25" s="4" t="s">
        <v>13</v>
      </c>
      <c r="D25" s="61"/>
      <c r="E25" s="19" t="str">
        <f t="shared" si="1"/>
        <v/>
      </c>
      <c r="F25" s="61"/>
      <c r="G25" s="19" t="str">
        <f t="shared" si="0"/>
        <v/>
      </c>
      <c r="H25" s="61"/>
      <c r="I25" s="27" t="str">
        <f t="shared" si="0"/>
        <v/>
      </c>
    </row>
    <row r="26" spans="2:11" x14ac:dyDescent="0.25">
      <c r="B26" s="12"/>
      <c r="C26" s="4" t="s">
        <v>14</v>
      </c>
      <c r="D26" s="61"/>
      <c r="E26" s="19" t="str">
        <f t="shared" si="1"/>
        <v/>
      </c>
      <c r="F26" s="61"/>
      <c r="G26" s="19" t="str">
        <f t="shared" si="0"/>
        <v/>
      </c>
      <c r="H26" s="61"/>
      <c r="I26" s="27" t="str">
        <f t="shared" si="0"/>
        <v/>
      </c>
    </row>
    <row r="27" spans="2:11" x14ac:dyDescent="0.25">
      <c r="B27" s="12"/>
      <c r="I27" s="27"/>
    </row>
    <row r="28" spans="2:11" s="8" customFormat="1" ht="15.75" x14ac:dyDescent="0.25">
      <c r="B28" s="15"/>
      <c r="C28" s="9" t="s">
        <v>81</v>
      </c>
      <c r="D28" s="9" t="str">
        <f>IF(E28&gt;=1.5,$O$1,IF(E28&gt;=0.5,$O$2,IF(E28&gt;=-0.5,$O$3,IF(E28&gt;=-1.5,$O$4,IF(E28&lt;-1.5,$O$5,"")))))</f>
        <v>Ei vaikutuksia</v>
      </c>
      <c r="E28" s="23">
        <f>IFERROR(AVERAGE(E22:E26),0)</f>
        <v>0</v>
      </c>
      <c r="F28" s="9" t="str">
        <f>IF(G28&gt;=1.5,$O$1,IF(G28&gt;=0.5,$O$2,IF(G28&gt;=-0.5,$O$3,IF(G28&gt;=-1.5,$O$4,IF(G28&lt;-1.5,$O$5,"")))))</f>
        <v>Ei vaikutuksia</v>
      </c>
      <c r="G28" s="23">
        <f>IFERROR(AVERAGE(G22:G26),0)</f>
        <v>0</v>
      </c>
      <c r="H28" s="9" t="str">
        <f>IF(I28&gt;=1.5,$O$1,IF(I28&gt;=0.5,$O$2,IF(I28&gt;=-0.5,$O$3,IF(I28&gt;=-1.5,$O$4,IF(I28&lt;-1.5,$O$5,"")))))</f>
        <v>Ei vaikutuksia</v>
      </c>
      <c r="I28" s="28">
        <f>IFERROR(AVERAGE(I22:I26),0)</f>
        <v>0</v>
      </c>
      <c r="J28" s="7"/>
      <c r="K28" s="7"/>
    </row>
    <row r="29" spans="2:11" s="1" customFormat="1" ht="15.75" thickBot="1" x14ac:dyDescent="0.3">
      <c r="B29" s="13"/>
      <c r="C29" s="14" t="s">
        <v>42</v>
      </c>
      <c r="D29" s="64"/>
      <c r="E29" s="21"/>
      <c r="F29" s="64"/>
      <c r="G29" s="21"/>
      <c r="H29" s="64"/>
      <c r="I29" s="29"/>
      <c r="J29" s="3"/>
      <c r="K29" s="3"/>
    </row>
    <row r="30" spans="2:11" s="1" customFormat="1" ht="15.75" thickTop="1" x14ac:dyDescent="0.25">
      <c r="C30" s="4"/>
      <c r="D30" s="4"/>
      <c r="E30" s="19"/>
      <c r="F30" s="4"/>
      <c r="G30" s="19"/>
      <c r="H30" s="4"/>
      <c r="I30" s="30"/>
      <c r="J30" s="3"/>
      <c r="K30" s="3"/>
    </row>
    <row r="31" spans="2:11" s="1" customFormat="1" ht="15.75" thickBot="1" x14ac:dyDescent="0.3">
      <c r="C31" s="4"/>
      <c r="D31" s="4"/>
      <c r="E31" s="19"/>
      <c r="F31" s="4"/>
      <c r="G31" s="19"/>
      <c r="H31" s="4"/>
      <c r="I31" s="30"/>
      <c r="J31" s="3"/>
      <c r="K31" s="3"/>
    </row>
    <row r="32" spans="2:11" s="1" customFormat="1" ht="15.75" thickTop="1" x14ac:dyDescent="0.25">
      <c r="B32" s="10" t="s">
        <v>2</v>
      </c>
      <c r="C32" s="11"/>
      <c r="D32" s="58"/>
      <c r="E32" s="22"/>
      <c r="F32" s="58"/>
      <c r="G32" s="22"/>
      <c r="H32" s="58"/>
      <c r="I32" s="24"/>
      <c r="J32" s="3"/>
      <c r="K32" s="3"/>
    </row>
    <row r="33" spans="2:9" x14ac:dyDescent="0.25">
      <c r="B33" s="12"/>
      <c r="C33" s="4" t="s">
        <v>71</v>
      </c>
      <c r="D33" s="61"/>
      <c r="E33" s="19" t="str">
        <f t="shared" si="1"/>
        <v/>
      </c>
      <c r="F33" s="61"/>
      <c r="G33" s="19" t="str">
        <f t="shared" si="0"/>
        <v/>
      </c>
      <c r="H33" s="61"/>
      <c r="I33" s="27" t="str">
        <f t="shared" si="0"/>
        <v/>
      </c>
    </row>
    <row r="34" spans="2:9" x14ac:dyDescent="0.25">
      <c r="B34" s="12"/>
      <c r="C34" s="4" t="s">
        <v>15</v>
      </c>
      <c r="D34" s="61"/>
      <c r="E34" s="19" t="str">
        <f t="shared" si="1"/>
        <v/>
      </c>
      <c r="F34" s="61"/>
      <c r="G34" s="19" t="str">
        <f t="shared" si="0"/>
        <v/>
      </c>
      <c r="H34" s="61"/>
      <c r="I34" s="27" t="str">
        <f t="shared" si="0"/>
        <v/>
      </c>
    </row>
    <row r="35" spans="2:9" x14ac:dyDescent="0.25">
      <c r="B35" s="12"/>
      <c r="C35" s="4" t="s">
        <v>72</v>
      </c>
      <c r="D35" s="61"/>
      <c r="E35" s="19" t="str">
        <f t="shared" si="1"/>
        <v/>
      </c>
      <c r="F35" s="61"/>
      <c r="G35" s="19" t="str">
        <f t="shared" si="0"/>
        <v/>
      </c>
      <c r="H35" s="61"/>
      <c r="I35" s="27" t="str">
        <f t="shared" si="0"/>
        <v/>
      </c>
    </row>
    <row r="36" spans="2:9" x14ac:dyDescent="0.25">
      <c r="B36" s="12"/>
      <c r="C36" s="4" t="s">
        <v>60</v>
      </c>
      <c r="D36" s="61"/>
      <c r="E36" s="19" t="str">
        <f t="shared" si="1"/>
        <v/>
      </c>
      <c r="F36" s="61"/>
      <c r="G36" s="19" t="str">
        <f t="shared" si="0"/>
        <v/>
      </c>
      <c r="H36" s="61"/>
      <c r="I36" s="27" t="str">
        <f t="shared" si="0"/>
        <v/>
      </c>
    </row>
    <row r="37" spans="2:9" ht="15" customHeight="1" x14ac:dyDescent="0.25">
      <c r="B37" s="12"/>
      <c r="C37" s="4" t="s">
        <v>57</v>
      </c>
      <c r="D37" s="61"/>
      <c r="E37" s="19" t="str">
        <f t="shared" si="1"/>
        <v/>
      </c>
      <c r="F37" s="61"/>
      <c r="G37" s="19" t="str">
        <f t="shared" si="0"/>
        <v/>
      </c>
      <c r="H37" s="61"/>
      <c r="I37" s="27" t="str">
        <f t="shared" si="0"/>
        <v/>
      </c>
    </row>
    <row r="38" spans="2:9" x14ac:dyDescent="0.25">
      <c r="B38" s="12"/>
      <c r="C38" s="4" t="s">
        <v>58</v>
      </c>
      <c r="D38" s="61"/>
      <c r="E38" s="19" t="str">
        <f t="shared" si="1"/>
        <v/>
      </c>
      <c r="F38" s="61"/>
      <c r="G38" s="19" t="str">
        <f t="shared" si="1"/>
        <v/>
      </c>
      <c r="H38" s="61"/>
      <c r="I38" s="27" t="str">
        <f t="shared" si="0"/>
        <v/>
      </c>
    </row>
    <row r="39" spans="2:9" x14ac:dyDescent="0.25">
      <c r="B39" s="12"/>
      <c r="I39" s="27"/>
    </row>
    <row r="40" spans="2:9" ht="15.75" x14ac:dyDescent="0.25">
      <c r="B40" s="12"/>
      <c r="C40" s="9" t="s">
        <v>44</v>
      </c>
      <c r="D40" s="9" t="str">
        <f>IF(E40&gt;=1.5,$O$1,IF(E40&gt;=0.5,$O$2,IF(E40&gt;=-0.5,$O$3,IF(E40&gt;=-1.5,$O$4,IF(E40&lt;-1.5,$O$5,"")))))</f>
        <v>Ei vaikutuksia</v>
      </c>
      <c r="E40" s="23">
        <f>IFERROR(AVERAGE(E32:E38),0)</f>
        <v>0</v>
      </c>
      <c r="F40" s="9" t="str">
        <f>IF(G40&gt;=1.5,$O$1,IF(G40&gt;=0.5,$O$2,IF(G40&gt;=-0.5,$O$3,IF(G40&gt;=-1.5,$O$4,IF(G40&lt;-1.5,$O$5,"")))))</f>
        <v>Ei vaikutuksia</v>
      </c>
      <c r="G40" s="23">
        <f>IFERROR(AVERAGE(G32:G38),0)</f>
        <v>0</v>
      </c>
      <c r="H40" s="9" t="str">
        <f>IF(I40&gt;=1.5,$O$1,IF(I40&gt;=0.5,$O$2,IF(I40&gt;=-0.5,$O$3,IF(I40&gt;=-1.5,$O$4,IF(I40&lt;-1.5,$O$5,"")))))</f>
        <v>Ei vaikutuksia</v>
      </c>
      <c r="I40" s="28">
        <f>IFERROR(AVERAGE(I32:I38),0)</f>
        <v>0</v>
      </c>
    </row>
    <row r="41" spans="2:9" ht="15.75" thickBot="1" x14ac:dyDescent="0.3">
      <c r="B41" s="13"/>
      <c r="C41" s="14" t="s">
        <v>42</v>
      </c>
      <c r="D41" s="64"/>
      <c r="E41" s="21"/>
      <c r="F41" s="64"/>
      <c r="G41" s="21"/>
      <c r="H41" s="64"/>
      <c r="I41" s="29"/>
    </row>
    <row r="42" spans="2:9" ht="15.75" thickTop="1" x14ac:dyDescent="0.25"/>
    <row r="43" spans="2:9" ht="15.75" thickBot="1" x14ac:dyDescent="0.3">
      <c r="E43" s="19" t="str">
        <f t="shared" si="1"/>
        <v/>
      </c>
      <c r="G43" s="19" t="str">
        <f t="shared" si="0"/>
        <v/>
      </c>
      <c r="I43" s="19" t="str">
        <f t="shared" si="0"/>
        <v/>
      </c>
    </row>
    <row r="44" spans="2:9" ht="15.75" thickTop="1" x14ac:dyDescent="0.25">
      <c r="B44" s="33" t="s">
        <v>56</v>
      </c>
      <c r="C44" s="34"/>
      <c r="D44" s="59"/>
      <c r="E44" s="35" t="str">
        <f t="shared" si="1"/>
        <v/>
      </c>
      <c r="F44" s="59"/>
      <c r="G44" s="35" t="str">
        <f t="shared" si="0"/>
        <v/>
      </c>
      <c r="H44" s="59"/>
      <c r="I44" s="36" t="str">
        <f t="shared" si="0"/>
        <v/>
      </c>
    </row>
    <row r="45" spans="2:9" ht="30" x14ac:dyDescent="0.25">
      <c r="B45" s="37"/>
      <c r="C45" s="4" t="s">
        <v>70</v>
      </c>
      <c r="D45" s="61"/>
      <c r="E45" s="19" t="str">
        <f t="shared" ref="E45:E52" si="2">IF(D45=$O$1,$P$1,IF(D45=$O$2,$P$2,IF(D45=$O$3,$P$3,IF(D45=$O$4,$P$4,IF(D45=$O$5,$P$5,"")))))</f>
        <v/>
      </c>
      <c r="F45" s="61"/>
      <c r="G45" s="19" t="str">
        <f t="shared" ref="G45:G52" si="3">IF(F45=$O$1,$P$1,IF(F45=$O$2,$P$2,IF(F45=$O$3,$P$3,IF(F45=$O$4,$P$4,IF(F45=$O$5,$P$5,"")))))</f>
        <v/>
      </c>
      <c r="H45" s="61"/>
      <c r="I45" s="38" t="str">
        <f t="shared" ref="I45:I52" si="4">IF(H45=$O$1,$P$1,IF(H45=$O$2,$P$2,IF(H45=$O$3,$P$3,IF(H45=$O$4,$P$4,IF(H45=$O$5,$P$5,"")))))</f>
        <v/>
      </c>
    </row>
    <row r="46" spans="2:9" x14ac:dyDescent="0.25">
      <c r="B46" s="37"/>
      <c r="C46" s="4" t="s">
        <v>62</v>
      </c>
      <c r="D46" s="61"/>
      <c r="E46" s="19" t="str">
        <f t="shared" si="2"/>
        <v/>
      </c>
      <c r="F46" s="61"/>
      <c r="G46" s="19" t="str">
        <f t="shared" si="3"/>
        <v/>
      </c>
      <c r="H46" s="61"/>
      <c r="I46" s="38" t="str">
        <f t="shared" si="4"/>
        <v/>
      </c>
    </row>
    <row r="47" spans="2:9" x14ac:dyDescent="0.25">
      <c r="B47" s="37"/>
      <c r="C47" s="4" t="s">
        <v>61</v>
      </c>
      <c r="D47" s="61"/>
      <c r="E47" s="19" t="str">
        <f t="shared" si="2"/>
        <v/>
      </c>
      <c r="F47" s="61"/>
      <c r="G47" s="19" t="str">
        <f t="shared" si="3"/>
        <v/>
      </c>
      <c r="H47" s="61"/>
      <c r="I47" s="38" t="str">
        <f t="shared" si="4"/>
        <v/>
      </c>
    </row>
    <row r="48" spans="2:9" x14ac:dyDescent="0.25">
      <c r="B48" s="37"/>
      <c r="C48" s="4" t="s">
        <v>16</v>
      </c>
      <c r="D48" s="61"/>
      <c r="E48" s="19" t="str">
        <f t="shared" si="2"/>
        <v/>
      </c>
      <c r="F48" s="61"/>
      <c r="G48" s="19" t="str">
        <f t="shared" si="3"/>
        <v/>
      </c>
      <c r="H48" s="61"/>
      <c r="I48" s="38" t="str">
        <f t="shared" si="4"/>
        <v/>
      </c>
    </row>
    <row r="49" spans="2:9" x14ac:dyDescent="0.25">
      <c r="B49" s="37"/>
      <c r="C49" s="4" t="s">
        <v>17</v>
      </c>
      <c r="D49" s="61"/>
      <c r="E49" s="19" t="str">
        <f t="shared" si="2"/>
        <v/>
      </c>
      <c r="F49" s="61"/>
      <c r="G49" s="19" t="str">
        <f t="shared" si="3"/>
        <v/>
      </c>
      <c r="H49" s="61"/>
      <c r="I49" s="38" t="str">
        <f t="shared" si="4"/>
        <v/>
      </c>
    </row>
    <row r="50" spans="2:9" x14ac:dyDescent="0.25">
      <c r="B50" s="37"/>
      <c r="C50" s="4" t="s">
        <v>73</v>
      </c>
      <c r="D50" s="61"/>
      <c r="E50" s="19" t="str">
        <f t="shared" si="2"/>
        <v/>
      </c>
      <c r="F50" s="61"/>
      <c r="G50" s="19" t="str">
        <f t="shared" si="3"/>
        <v/>
      </c>
      <c r="H50" s="61"/>
      <c r="I50" s="38" t="str">
        <f t="shared" si="4"/>
        <v/>
      </c>
    </row>
    <row r="51" spans="2:9" x14ac:dyDescent="0.25">
      <c r="B51" s="37"/>
      <c r="C51" s="4" t="s">
        <v>35</v>
      </c>
      <c r="D51" s="61"/>
      <c r="E51" s="19" t="str">
        <f t="shared" si="2"/>
        <v/>
      </c>
      <c r="F51" s="61"/>
      <c r="G51" s="19" t="str">
        <f t="shared" si="3"/>
        <v/>
      </c>
      <c r="H51" s="61"/>
      <c r="I51" s="38" t="str">
        <f t="shared" si="4"/>
        <v/>
      </c>
    </row>
    <row r="52" spans="2:9" ht="30" x14ac:dyDescent="0.25">
      <c r="B52" s="37"/>
      <c r="C52" s="4" t="s">
        <v>36</v>
      </c>
      <c r="D52" s="61"/>
      <c r="E52" s="19" t="str">
        <f t="shared" si="2"/>
        <v/>
      </c>
      <c r="F52" s="61"/>
      <c r="G52" s="19" t="str">
        <f t="shared" si="3"/>
        <v/>
      </c>
      <c r="H52" s="61"/>
      <c r="I52" s="38" t="str">
        <f t="shared" si="4"/>
        <v/>
      </c>
    </row>
    <row r="53" spans="2:9" x14ac:dyDescent="0.25">
      <c r="B53" s="37"/>
      <c r="I53" s="38"/>
    </row>
    <row r="54" spans="2:9" ht="15.75" x14ac:dyDescent="0.25">
      <c r="B54" s="37"/>
      <c r="C54" s="9" t="s">
        <v>74</v>
      </c>
      <c r="D54" s="9" t="str">
        <f>IF(E54&gt;=1.5,$O$1,IF(E54&gt;=0.5,$O$2,IF(E54&gt;=-0.5,$O$3,IF(E54&gt;=-1.5,$O$4,IF(E54&lt;-1.5,$O$5,"")))))</f>
        <v>Ei vaikutuksia</v>
      </c>
      <c r="E54" s="23">
        <f>IFERROR(AVERAGE(E44:E52),0)</f>
        <v>0</v>
      </c>
      <c r="F54" s="9" t="str">
        <f>IF(G54&gt;=1.5,$O$1,IF(G54&gt;=0.5,$O$2,IF(G54&gt;=-0.5,$O$3,IF(G54&gt;=-1.5,$O$4,IF(G54&lt;-1.5,$O$5,"")))))</f>
        <v>Ei vaikutuksia</v>
      </c>
      <c r="G54" s="23">
        <f>IFERROR(AVERAGE(G44:G52),0)</f>
        <v>0</v>
      </c>
      <c r="H54" s="9" t="str">
        <f>IF(I54&gt;=1.5,$O$1,IF(I54&gt;=0.5,$O$2,IF(I54&gt;=-0.5,$O$3,IF(I54&gt;=-1.5,$O$4,IF(I54&lt;-1.5,$O$5,"")))))</f>
        <v>Ei vaikutuksia</v>
      </c>
      <c r="I54" s="39">
        <f>IFERROR(AVERAGE(I44:I52),0)</f>
        <v>0</v>
      </c>
    </row>
    <row r="55" spans="2:9" ht="15.75" thickBot="1" x14ac:dyDescent="0.3">
      <c r="B55" s="40"/>
      <c r="C55" s="41" t="s">
        <v>42</v>
      </c>
      <c r="D55" s="65"/>
      <c r="E55" s="42"/>
      <c r="F55" s="65"/>
      <c r="G55" s="42"/>
      <c r="H55" s="65"/>
      <c r="I55" s="43"/>
    </row>
    <row r="56" spans="2:9" ht="15.75" thickTop="1" x14ac:dyDescent="0.25">
      <c r="E56" s="19" t="str">
        <f t="shared" si="1"/>
        <v/>
      </c>
      <c r="G56" s="19" t="str">
        <f t="shared" si="0"/>
        <v/>
      </c>
      <c r="I56" s="19" t="str">
        <f t="shared" si="0"/>
        <v/>
      </c>
    </row>
    <row r="57" spans="2:9" ht="15.75" thickBot="1" x14ac:dyDescent="0.3"/>
    <row r="58" spans="2:9" ht="15.75" thickTop="1" x14ac:dyDescent="0.25">
      <c r="B58" s="10" t="s">
        <v>5</v>
      </c>
      <c r="C58" s="11"/>
      <c r="D58" s="58"/>
      <c r="E58" s="22" t="str">
        <f t="shared" si="1"/>
        <v/>
      </c>
      <c r="F58" s="58"/>
      <c r="G58" s="22" t="str">
        <f t="shared" si="0"/>
        <v/>
      </c>
      <c r="H58" s="58"/>
      <c r="I58" s="26" t="str">
        <f t="shared" si="0"/>
        <v/>
      </c>
    </row>
    <row r="59" spans="2:9" ht="30" x14ac:dyDescent="0.25">
      <c r="B59" s="12"/>
      <c r="C59" s="4" t="s">
        <v>48</v>
      </c>
      <c r="D59" s="61"/>
      <c r="E59" s="19" t="str">
        <f t="shared" si="1"/>
        <v/>
      </c>
      <c r="F59" s="61"/>
      <c r="G59" s="19" t="str">
        <f t="shared" si="0"/>
        <v/>
      </c>
      <c r="H59" s="61"/>
      <c r="I59" s="27" t="str">
        <f t="shared" si="0"/>
        <v/>
      </c>
    </row>
    <row r="60" spans="2:9" ht="30" x14ac:dyDescent="0.25">
      <c r="B60" s="12"/>
      <c r="C60" s="4" t="s">
        <v>49</v>
      </c>
      <c r="D60" s="61"/>
      <c r="E60" s="19" t="str">
        <f t="shared" si="1"/>
        <v/>
      </c>
      <c r="F60" s="61"/>
      <c r="G60" s="19" t="str">
        <f t="shared" si="0"/>
        <v/>
      </c>
      <c r="H60" s="61"/>
      <c r="I60" s="27" t="str">
        <f t="shared" si="0"/>
        <v/>
      </c>
    </row>
    <row r="61" spans="2:9" x14ac:dyDescent="0.25">
      <c r="B61" s="12"/>
      <c r="C61" s="4" t="s">
        <v>50</v>
      </c>
      <c r="D61" s="60"/>
      <c r="F61" s="60"/>
      <c r="H61" s="60"/>
      <c r="I61" s="27"/>
    </row>
    <row r="62" spans="2:9" x14ac:dyDescent="0.25">
      <c r="B62" s="12"/>
      <c r="I62" s="27"/>
    </row>
    <row r="63" spans="2:9" ht="15.75" x14ac:dyDescent="0.25">
      <c r="B63" s="12"/>
      <c r="C63" s="9" t="s">
        <v>78</v>
      </c>
      <c r="D63" s="9" t="str">
        <f>IF(E63&gt;=1.5,$O$1,IF(E63&gt;=0.5,$O$2,IF(E63&gt;=-0.5,$O$3,IF(E63&gt;=-1.5,$O$4,IF(E63&lt;-1.5,$O$5,"")))))</f>
        <v>Ei vaikutuksia</v>
      </c>
      <c r="E63" s="23">
        <f>IFERROR(AVERAGE(E58:E60),0)</f>
        <v>0</v>
      </c>
      <c r="F63" s="9" t="str">
        <f>IF(G63&gt;=1.5,$O$1,IF(G63&gt;=0.5,$O$2,IF(G63&gt;=-0.5,$O$3,IF(G63&gt;=-1.5,$O$4,IF(G63&lt;-1.5,$O$5,"")))))</f>
        <v>Ei vaikutuksia</v>
      </c>
      <c r="G63" s="23">
        <f>IFERROR(AVERAGE(G58:G60),0)</f>
        <v>0</v>
      </c>
      <c r="H63" s="9" t="str">
        <f>IF(I63&gt;=1.5,$O$1,IF(I63&gt;=0.5,$O$2,IF(I63&gt;=-0.5,$O$3,IF(I63&gt;=-1.5,$O$4,IF(I63&lt;-1.5,$O$5,"")))))</f>
        <v>Ei vaikutuksia</v>
      </c>
      <c r="I63" s="28">
        <f>IFERROR(AVERAGE(I58:I60),0)</f>
        <v>0</v>
      </c>
    </row>
    <row r="64" spans="2:9" ht="15.75" thickBot="1" x14ac:dyDescent="0.3">
      <c r="B64" s="13"/>
      <c r="C64" s="14" t="s">
        <v>42</v>
      </c>
      <c r="D64" s="64"/>
      <c r="E64" s="21"/>
      <c r="F64" s="64"/>
      <c r="G64" s="21"/>
      <c r="H64" s="64"/>
      <c r="I64" s="29"/>
    </row>
    <row r="65" spans="2:9" ht="15.75" thickTop="1" x14ac:dyDescent="0.25"/>
    <row r="66" spans="2:9" ht="15.75" thickBot="1" x14ac:dyDescent="0.3"/>
    <row r="67" spans="2:9" ht="15.75" thickTop="1" x14ac:dyDescent="0.25">
      <c r="B67" s="33" t="s">
        <v>6</v>
      </c>
      <c r="C67" s="34"/>
      <c r="D67" s="59"/>
      <c r="E67" s="35"/>
      <c r="F67" s="59"/>
      <c r="G67" s="35"/>
      <c r="H67" s="59"/>
      <c r="I67" s="36"/>
    </row>
    <row r="68" spans="2:9" ht="30" x14ac:dyDescent="0.25">
      <c r="B68" s="37"/>
      <c r="C68" s="4" t="s">
        <v>19</v>
      </c>
      <c r="D68" s="61"/>
      <c r="E68" s="19" t="str">
        <f t="shared" ref="E68" si="5">IF(D68=$O$1,$P$1,IF(D68=$O$2,$P$2,IF(D68=$O$3,$P$3,IF(D68=$O$4,$P$4,IF(D68=$O$5,$P$5,"")))))</f>
        <v/>
      </c>
      <c r="F68" s="61"/>
      <c r="G68" s="19" t="str">
        <f t="shared" ref="G68" si="6">IF(F68=$O$1,$P$1,IF(F68=$O$2,$P$2,IF(F68=$O$3,$P$3,IF(F68=$O$4,$P$4,IF(F68=$O$5,$P$5,"")))))</f>
        <v/>
      </c>
      <c r="H68" s="61"/>
      <c r="I68" s="38" t="str">
        <f t="shared" ref="I68" si="7">IF(H68=$O$1,$P$1,IF(H68=$O$2,$P$2,IF(H68=$O$3,$P$3,IF(H68=$O$4,$P$4,IF(H68=$O$5,$P$5,"")))))</f>
        <v/>
      </c>
    </row>
    <row r="69" spans="2:9" x14ac:dyDescent="0.25">
      <c r="B69" s="37"/>
      <c r="I69" s="38"/>
    </row>
    <row r="70" spans="2:9" ht="15.75" x14ac:dyDescent="0.25">
      <c r="B70" s="37"/>
      <c r="C70" s="9" t="s">
        <v>75</v>
      </c>
      <c r="D70" s="9" t="str">
        <f>IF(E70&gt;=1.5,$O$1,IF(E70&gt;=0.5,$O$2,IF(E70&gt;=-0.5,$O$3,IF(E70&gt;=-1.5,$O$4,IF(E70&lt;-1.5,$O$5,"")))))</f>
        <v>Ei vaikutuksia</v>
      </c>
      <c r="E70" s="23">
        <f>IFERROR(AVERAGE(E67:E68),0)</f>
        <v>0</v>
      </c>
      <c r="F70" s="9" t="str">
        <f>IF(G70&gt;=1.5,$O$1,IF(G70&gt;=0.5,$O$2,IF(G70&gt;=-0.5,$O$3,IF(G70&gt;=-1.5,$O$4,IF(G70&lt;-1.5,$O$5,"")))))</f>
        <v>Ei vaikutuksia</v>
      </c>
      <c r="G70" s="23">
        <f>IFERROR(AVERAGE(G67:G68),0)</f>
        <v>0</v>
      </c>
      <c r="H70" s="9" t="str">
        <f>IF(I70&gt;=1.5,$O$1,IF(I70&gt;=0.5,$O$2,IF(I70&gt;=-0.5,$O$3,IF(I70&gt;=-1.5,$O$4,IF(I70&lt;-1.5,$O$5,"")))))</f>
        <v>Ei vaikutuksia</v>
      </c>
      <c r="I70" s="39">
        <f>IFERROR(AVERAGE(I67:I68),0)</f>
        <v>0</v>
      </c>
    </row>
    <row r="71" spans="2:9" ht="15.75" thickBot="1" x14ac:dyDescent="0.3">
      <c r="B71" s="40"/>
      <c r="C71" s="41" t="s">
        <v>42</v>
      </c>
      <c r="D71" s="65"/>
      <c r="E71" s="42"/>
      <c r="F71" s="65"/>
      <c r="G71" s="42"/>
      <c r="H71" s="65"/>
      <c r="I71" s="43"/>
    </row>
    <row r="72" spans="2:9" ht="15.75" thickTop="1" x14ac:dyDescent="0.25"/>
    <row r="73" spans="2:9" ht="15.75" thickBot="1" x14ac:dyDescent="0.3"/>
    <row r="74" spans="2:9" ht="15.75" thickTop="1" x14ac:dyDescent="0.25">
      <c r="B74" s="10" t="s">
        <v>0</v>
      </c>
      <c r="C74" s="11"/>
      <c r="D74" s="58"/>
      <c r="E74" s="22" t="str">
        <f t="shared" ref="E74:E81" si="8">IF(D74=$O$1,$P$1,IF(D74=$O$2,$P$2,IF(D74=$O$3,$P$3,IF(D74=$O$4,$P$4,IF(D74=$O$5,$P$5,"")))))</f>
        <v/>
      </c>
      <c r="F74" s="58"/>
      <c r="G74" s="22" t="str">
        <f t="shared" ref="G74:G79" si="9">IF(F74=$O$1,$P$1,IF(F74=$O$2,$P$2,IF(F74=$O$3,$P$3,IF(F74=$O$4,$P$4,IF(F74=$O$5,$P$5,"")))))</f>
        <v/>
      </c>
      <c r="H74" s="58"/>
      <c r="I74" s="26" t="str">
        <f t="shared" ref="I74:I79" si="10">IF(H74=$O$1,$P$1,IF(H74=$O$2,$P$2,IF(H74=$O$3,$P$3,IF(H74=$O$4,$P$4,IF(H74=$O$5,$P$5,"")))))</f>
        <v/>
      </c>
    </row>
    <row r="75" spans="2:9" x14ac:dyDescent="0.25">
      <c r="B75" s="12"/>
      <c r="C75" s="4" t="s">
        <v>7</v>
      </c>
      <c r="D75" s="61"/>
      <c r="E75" s="19" t="str">
        <f t="shared" si="8"/>
        <v/>
      </c>
      <c r="F75" s="61"/>
      <c r="G75" s="19" t="str">
        <f t="shared" si="9"/>
        <v/>
      </c>
      <c r="H75" s="60"/>
      <c r="I75" s="27" t="str">
        <f t="shared" si="10"/>
        <v/>
      </c>
    </row>
    <row r="76" spans="2:9" ht="30" x14ac:dyDescent="0.25">
      <c r="B76" s="12"/>
      <c r="C76" s="4" t="s">
        <v>8</v>
      </c>
      <c r="D76" s="61"/>
      <c r="E76" s="19" t="str">
        <f t="shared" si="8"/>
        <v/>
      </c>
      <c r="F76" s="61"/>
      <c r="G76" s="19" t="str">
        <f t="shared" si="9"/>
        <v/>
      </c>
      <c r="H76" s="61"/>
      <c r="I76" s="27" t="str">
        <f t="shared" si="10"/>
        <v/>
      </c>
    </row>
    <row r="77" spans="2:9" ht="30" x14ac:dyDescent="0.25">
      <c r="B77" s="12"/>
      <c r="C77" s="4" t="s">
        <v>54</v>
      </c>
      <c r="D77" s="61"/>
      <c r="E77" s="19" t="str">
        <f t="shared" si="8"/>
        <v/>
      </c>
      <c r="F77" s="61"/>
      <c r="G77" s="19" t="str">
        <f t="shared" si="9"/>
        <v/>
      </c>
      <c r="H77" s="61"/>
      <c r="I77" s="27" t="str">
        <f t="shared" si="10"/>
        <v/>
      </c>
    </row>
    <row r="78" spans="2:9" ht="30" x14ac:dyDescent="0.25">
      <c r="B78" s="12"/>
      <c r="C78" s="4" t="s">
        <v>9</v>
      </c>
      <c r="D78" s="61"/>
      <c r="E78" s="19" t="str">
        <f t="shared" si="8"/>
        <v/>
      </c>
      <c r="F78" s="61"/>
      <c r="G78" s="19" t="str">
        <f t="shared" si="9"/>
        <v/>
      </c>
      <c r="H78" s="61"/>
      <c r="I78" s="27" t="str">
        <f t="shared" si="10"/>
        <v/>
      </c>
    </row>
    <row r="79" spans="2:9" ht="30" x14ac:dyDescent="0.25">
      <c r="B79" s="12"/>
      <c r="C79" s="4" t="s">
        <v>37</v>
      </c>
      <c r="D79" s="61"/>
      <c r="E79" s="19" t="str">
        <f t="shared" si="8"/>
        <v/>
      </c>
      <c r="F79" s="61"/>
      <c r="G79" s="19" t="str">
        <f t="shared" si="9"/>
        <v/>
      </c>
      <c r="H79" s="61"/>
      <c r="I79" s="27" t="str">
        <f t="shared" si="10"/>
        <v/>
      </c>
    </row>
    <row r="80" spans="2:9" x14ac:dyDescent="0.25">
      <c r="B80" s="12"/>
      <c r="C80" s="4" t="s">
        <v>55</v>
      </c>
      <c r="D80" s="61"/>
      <c r="E80" s="19" t="str">
        <f t="shared" si="8"/>
        <v/>
      </c>
      <c r="F80" s="61"/>
      <c r="H80" s="61"/>
      <c r="I80" s="27"/>
    </row>
    <row r="81" spans="2:11" x14ac:dyDescent="0.25">
      <c r="B81" s="12"/>
      <c r="C81" s="4" t="s">
        <v>10</v>
      </c>
      <c r="D81" s="61"/>
      <c r="E81" s="19" t="str">
        <f t="shared" si="8"/>
        <v/>
      </c>
      <c r="F81" s="61"/>
      <c r="G81" s="19" t="str">
        <f>IF(F81=$O$1,$P$1,IF(F81=$O$2,$P$2,IF(F81=$O$3,$P$3,IF(F81=$O$4,$P$4,IF(F81=$O$5,$P$5,"")))))</f>
        <v/>
      </c>
      <c r="H81" s="61"/>
      <c r="I81" s="27" t="str">
        <f>IF(H81=$O$1,$P$1,IF(H81=$O$2,$P$2,IF(H81=$O$3,$P$3,IF(H81=$O$4,$P$4,IF(H81=$O$5,$P$5,"")))))</f>
        <v/>
      </c>
    </row>
    <row r="82" spans="2:11" x14ac:dyDescent="0.25">
      <c r="B82" s="12"/>
      <c r="I82" s="27"/>
    </row>
    <row r="83" spans="2:11" s="8" customFormat="1" ht="15.75" x14ac:dyDescent="0.25">
      <c r="B83" s="15"/>
      <c r="C83" s="9" t="s">
        <v>43</v>
      </c>
      <c r="D83" s="9" t="str">
        <f>IF(E83&gt;=1.5,$O$1,IF(E83&gt;=0.5,$O$2,IF(E83&gt;=-0.5,$O$3,IF(E83&gt;=-1.5,$O$4,IF(E83&lt;-1.5,$O$5,"")))))</f>
        <v>Ei vaikutuksia</v>
      </c>
      <c r="E83" s="23">
        <f>IFERROR(AVERAGE(E74:E81),0)</f>
        <v>0</v>
      </c>
      <c r="F83" s="9" t="str">
        <f>IF(G83&gt;=1.5,$O$1,IF(G83&gt;=0.5,$O$2,IF(G83&gt;=-0.5,$O$3,IF(G83&gt;=-1.5,$O$4,IF(G83&lt;-1.5,$O$5,"")))))</f>
        <v>Ei vaikutuksia</v>
      </c>
      <c r="G83" s="23">
        <f>IFERROR(AVERAGE(G74:G81),0)</f>
        <v>0</v>
      </c>
      <c r="H83" s="9" t="str">
        <f>IF(I83&gt;=1.5,$O$1,IF(I83&gt;=0.5,$O$2,IF(I83&gt;=-0.5,$O$3,IF(I83&gt;=-1.5,$O$4,IF(I83&lt;-1.5,$O$5,"")))))</f>
        <v>Ei vaikutuksia</v>
      </c>
      <c r="I83" s="28">
        <f>IFERROR(AVERAGE(I74:I81),0)</f>
        <v>0</v>
      </c>
      <c r="J83" s="7"/>
      <c r="K83" s="7"/>
    </row>
    <row r="84" spans="2:11" s="1" customFormat="1" ht="15.75" thickBot="1" x14ac:dyDescent="0.3">
      <c r="B84" s="13"/>
      <c r="C84" s="14" t="s">
        <v>42</v>
      </c>
      <c r="D84" s="64"/>
      <c r="E84" s="21"/>
      <c r="F84" s="64"/>
      <c r="G84" s="21"/>
      <c r="H84" s="64"/>
      <c r="I84" s="29"/>
      <c r="J84" s="3"/>
      <c r="K84" s="3"/>
    </row>
    <row r="85" spans="2:11" ht="15.75" thickTop="1" x14ac:dyDescent="0.25"/>
    <row r="86" spans="2:11" ht="15.75" thickBot="1" x14ac:dyDescent="0.3"/>
    <row r="87" spans="2:11" ht="15.75" thickTop="1" x14ac:dyDescent="0.25">
      <c r="B87" s="10" t="s">
        <v>3</v>
      </c>
      <c r="C87" s="44"/>
      <c r="D87" s="58"/>
      <c r="E87" s="22" t="str">
        <f>IF(D87=$O$1,$P$1,IF(D87=$O$2,$P$2,IF(D87=$O$3,$P$3,IF(D87=$O$4,$P$4,IF(D87=$O$5,$P$5,"")))))</f>
        <v/>
      </c>
      <c r="F87" s="58"/>
      <c r="G87" s="22" t="str">
        <f>IF(F87=$O$1,$P$1,IF(F87=$O$2,$P$2,IF(F87=$O$3,$P$3,IF(F87=$O$4,$P$4,IF(F87=$O$5,$P$5,"")))))</f>
        <v/>
      </c>
      <c r="H87" s="58"/>
      <c r="I87" s="26" t="str">
        <f>IF(H87=$O$1,$P$1,IF(H87=$O$2,$P$2,IF(H87=$O$3,$P$3,IF(H87=$O$4,$P$4,IF(H87=$O$5,$P$5,"")))))</f>
        <v/>
      </c>
    </row>
    <row r="88" spans="2:11" ht="30" x14ac:dyDescent="0.25">
      <c r="B88" s="12"/>
      <c r="C88" s="4" t="s">
        <v>59</v>
      </c>
      <c r="D88" s="61"/>
      <c r="E88" s="19" t="str">
        <f>IF(D88=$O$1,$P$1,IF(D88=$O$2,$P$2,IF(D88=$O$3,$P$3,IF(D88=$O$4,$P$4,IF(D88=$O$5,$P$5,"")))))</f>
        <v/>
      </c>
      <c r="F88" s="61"/>
      <c r="G88" s="19" t="str">
        <f>IF(F88=$O$1,$P$1,IF(F88=$O$2,$P$2,IF(F88=$O$3,$P$3,IF(F88=$O$4,$P$4,IF(F88=$O$5,$P$5,"")))))</f>
        <v/>
      </c>
      <c r="H88" s="61"/>
      <c r="I88" s="27" t="str">
        <f>IF(H88=$O$1,$P$1,IF(H88=$O$2,$P$2,IF(H88=$O$3,$P$3,IF(H88=$O$4,$P$4,IF(H88=$O$5,$P$5,"")))))</f>
        <v/>
      </c>
    </row>
    <row r="89" spans="2:11" x14ac:dyDescent="0.25">
      <c r="B89" s="12"/>
      <c r="C89" s="4" t="s">
        <v>18</v>
      </c>
      <c r="D89" s="61"/>
      <c r="E89" s="19" t="str">
        <f>IF(D89=$O$1,$P$1,IF(D89=$O$2,$P$2,IF(D89=$O$3,$P$3,IF(D89=$O$4,$P$4,IF(D89=$O$5,$P$5,"")))))</f>
        <v/>
      </c>
      <c r="F89" s="61"/>
      <c r="G89" s="19" t="str">
        <f>IF(F89=$O$1,$P$1,IF(F89=$O$2,$P$2,IF(F89=$O$3,$P$3,IF(F89=$O$4,$P$4,IF(F89=$O$5,$P$5,"")))))</f>
        <v/>
      </c>
      <c r="H89" s="61"/>
      <c r="I89" s="27" t="str">
        <f>IF(H89=$O$1,$P$1,IF(H89=$O$2,$P$2,IF(H89=$O$3,$P$3,IF(H89=$O$4,$P$4,IF(H89=$O$5,$P$5,"")))))</f>
        <v/>
      </c>
    </row>
    <row r="90" spans="2:11" x14ac:dyDescent="0.25">
      <c r="B90" s="12"/>
      <c r="I90" s="27"/>
    </row>
    <row r="91" spans="2:11" ht="15.75" x14ac:dyDescent="0.25">
      <c r="B91" s="12"/>
      <c r="C91" s="9" t="s">
        <v>76</v>
      </c>
      <c r="D91" s="9" t="str">
        <f>IF(E91&gt;=1.5,$O$1,IF(E91&gt;=0.5,$O$2,IF(E91&gt;=-0.5,$O$3,IF(E91&gt;=-1.5,$O$4,IF(E91&lt;-1.5,$O$5,"")))))</f>
        <v>Ei vaikutuksia</v>
      </c>
      <c r="E91" s="23">
        <f>IFERROR(AVERAGE(E87:E89),0)</f>
        <v>0</v>
      </c>
      <c r="F91" s="9" t="str">
        <f>IF(G91&gt;=1.5,$O$1,IF(G91&gt;=0.5,$O$2,IF(G91&gt;=-0.5,$O$3,IF(G91&gt;=-1.5,$O$4,IF(G91&lt;-1.5,$O$5,"")))))</f>
        <v>Ei vaikutuksia</v>
      </c>
      <c r="G91" s="23">
        <f>IFERROR(AVERAGE(G87:G89),0)</f>
        <v>0</v>
      </c>
      <c r="H91" s="9" t="str">
        <f>IF(I91&gt;=1.5,$O$1,IF(I91&gt;=0.5,$O$2,IF(I91&gt;=-0.5,$O$3,IF(I91&gt;=-1.5,$O$4,IF(I91&lt;-1.5,$O$5,"")))))</f>
        <v>Ei vaikutuksia</v>
      </c>
      <c r="I91" s="28">
        <f>IFERROR(AVERAGE(I87:I89),0)</f>
        <v>0</v>
      </c>
    </row>
    <row r="92" spans="2:11" ht="15.75" thickBot="1" x14ac:dyDescent="0.3">
      <c r="B92" s="13"/>
      <c r="C92" s="14" t="s">
        <v>42</v>
      </c>
      <c r="D92" s="64"/>
      <c r="E92" s="21"/>
      <c r="F92" s="64"/>
      <c r="G92" s="21"/>
      <c r="H92" s="64"/>
      <c r="I92" s="29"/>
    </row>
    <row r="93" spans="2:11" ht="15.75" thickTop="1" x14ac:dyDescent="0.25"/>
    <row r="94" spans="2:11" ht="15.75" thickBot="1" x14ac:dyDescent="0.3">
      <c r="E94" s="19" t="str">
        <f>IF(D94=$O$1,$P$1,IF(D94=$O$2,$P$2,IF(D94=$O$3,$P$3,IF(D94=$O$4,$P$4,IF(D94=$O$5,$P$5,"")))))</f>
        <v/>
      </c>
      <c r="G94" s="19" t="str">
        <f>IF(F94=$O$1,$P$1,IF(F94=$O$2,$P$2,IF(F94=$O$3,$P$3,IF(F94=$O$4,$P$4,IF(F94=$O$5,$P$5,"")))))</f>
        <v/>
      </c>
      <c r="I94" s="19" t="str">
        <f>IF(H94=$O$1,$P$1,IF(H94=$O$2,$P$2,IF(H94=$O$3,$P$3,IF(H94=$O$4,$P$4,IF(H94=$O$5,$P$5,"")))))</f>
        <v/>
      </c>
    </row>
    <row r="95" spans="2:11" ht="15.75" thickTop="1" x14ac:dyDescent="0.25">
      <c r="B95" s="10" t="s">
        <v>4</v>
      </c>
      <c r="C95" s="11"/>
      <c r="D95" s="58"/>
      <c r="E95" s="22" t="str">
        <f>IF(D95=$O$1,$P$1,IF(D95=$O$2,$P$2,IF(D95=$O$3,$P$3,IF(D95=$O$4,$P$4,IF(D95=$O$5,$P$5,"")))))</f>
        <v/>
      </c>
      <c r="F95" s="58"/>
      <c r="G95" s="22" t="str">
        <f>IF(F95=$O$1,$P$1,IF(F95=$O$2,$P$2,IF(F95=$O$3,$P$3,IF(F95=$O$4,$P$4,IF(F95=$O$5,$P$5,"")))))</f>
        <v/>
      </c>
      <c r="H95" s="58"/>
      <c r="I95" s="26" t="str">
        <f>IF(H95=$O$1,$P$1,IF(H95=$O$2,$P$2,IF(H95=$O$3,$P$3,IF(H95=$O$4,$P$4,IF(H95=$O$5,$P$5,"")))))</f>
        <v/>
      </c>
    </row>
    <row r="96" spans="2:11" x14ac:dyDescent="0.25">
      <c r="B96" s="12"/>
      <c r="C96" s="4" t="s">
        <v>25</v>
      </c>
      <c r="D96" s="61"/>
      <c r="E96" s="19" t="str">
        <f>IF(D96=$O$1,$P$1,IF(D96=$O$2,$P$2,IF(D96=$O$3,$P$3,IF(D96=$O$4,$P$4,IF(D96=$O$5,$P$5,"")))))</f>
        <v/>
      </c>
      <c r="F96" s="61"/>
      <c r="G96" s="19" t="str">
        <f>IF(F96=$O$1,$P$1,IF(F96=$O$2,$P$2,IF(F96=$O$3,$P$3,IF(F96=$O$4,$P$4,IF(F96=$O$5,$P$5,"")))))</f>
        <v/>
      </c>
      <c r="H96" s="61"/>
      <c r="I96" s="27" t="str">
        <f>IF(H96=$O$1,$P$1,IF(H96=$O$2,$P$2,IF(H96=$O$3,$P$3,IF(H96=$O$4,$P$4,IF(H96=$O$5,$P$5,"")))))</f>
        <v/>
      </c>
    </row>
    <row r="97" spans="2:9" x14ac:dyDescent="0.25">
      <c r="B97" s="12"/>
      <c r="C97" s="4" t="s">
        <v>41</v>
      </c>
      <c r="D97" s="61"/>
      <c r="E97" s="19" t="str">
        <f>IF(D97=$O$1,$P$1,IF(D97=$O$2,$P$2,IF(D97=$O$3,$P$3,IF(D97=$O$4,$P$4,IF(D97=$O$5,$P$5,"")))))</f>
        <v/>
      </c>
      <c r="F97" s="61"/>
      <c r="G97" s="19" t="str">
        <f>IF(F97=$O$1,$P$1,IF(F97=$O$2,$P$2,IF(F97=$O$3,$P$3,IF(F97=$O$4,$P$4,IF(F97=$O$5,$P$5,"")))))</f>
        <v/>
      </c>
      <c r="H97" s="61"/>
      <c r="I97" s="27" t="str">
        <f>IF(H97=$O$1,$P$1,IF(H97=$O$2,$P$2,IF(H97=$O$3,$P$3,IF(H97=$O$4,$P$4,IF(H97=$O$5,$P$5,"")))))</f>
        <v/>
      </c>
    </row>
    <row r="98" spans="2:9" x14ac:dyDescent="0.25">
      <c r="B98" s="12"/>
      <c r="E98" s="19" t="str">
        <f>IF(D98=$O$1,$P$1,IF(D98=$O$2,$P$2,IF(D98=$O$3,$P$3,IF(D98=$O$4,$P$4,IF(D98=$O$5,$P$5,"")))))</f>
        <v/>
      </c>
      <c r="G98" s="19" t="str">
        <f>IF(F98=$O$1,$P$1,IF(F98=$O$2,$P$2,IF(F98=$O$3,$P$3,IF(F98=$O$4,$P$4,IF(F98=$O$5,$P$5,"")))))</f>
        <v/>
      </c>
      <c r="I98" s="27" t="str">
        <f>IF(H98=$O$1,$P$1,IF(H98=$O$2,$P$2,IF(H98=$O$3,$P$3,IF(H98=$O$4,$P$4,IF(H98=$O$5,$P$5,"")))))</f>
        <v/>
      </c>
    </row>
    <row r="99" spans="2:9" ht="15.75" x14ac:dyDescent="0.25">
      <c r="B99" s="12"/>
      <c r="C99" s="9" t="s">
        <v>77</v>
      </c>
      <c r="D99" s="9" t="str">
        <f>IF(E99&gt;=1.5,$O$1,IF(E99&gt;=0.5,$O$2,IF(E99&gt;=-0.5,$O$3,IF(E99&gt;=-1.5,$O$4,IF(E99&lt;-1.5,$O$5,"")))))</f>
        <v>Ei vaikutuksia</v>
      </c>
      <c r="E99" s="23">
        <f>IFERROR(AVERAGE(E95:E97),0)</f>
        <v>0</v>
      </c>
      <c r="F99" s="9" t="str">
        <f>IF(G99&gt;=1.5,$O$1,IF(G99&gt;=0.5,$O$2,IF(G99&gt;=-0.5,$O$3,IF(G99&gt;=-1.5,$O$4,IF(G99&lt;-1.5,$O$5,"")))))</f>
        <v>Ei vaikutuksia</v>
      </c>
      <c r="G99" s="23">
        <f>IFERROR(AVERAGE(G95:G97),0)</f>
        <v>0</v>
      </c>
      <c r="H99" s="9" t="str">
        <f>IF(I99&gt;=1.5,$O$1,IF(I99&gt;=0.5,$O$2,IF(I99&gt;=-0.5,$O$3,IF(I99&gt;=-1.5,$O$4,IF(I99&lt;-1.5,$O$5,"")))))</f>
        <v>Ei vaikutuksia</v>
      </c>
      <c r="I99" s="28">
        <f>IFERROR(AVERAGE(I95:I97),0)</f>
        <v>0</v>
      </c>
    </row>
    <row r="100" spans="2:9" ht="15.75" thickBot="1" x14ac:dyDescent="0.3">
      <c r="B100" s="13"/>
      <c r="C100" s="14" t="s">
        <v>42</v>
      </c>
      <c r="D100" s="64"/>
      <c r="E100" s="21"/>
      <c r="F100" s="64"/>
      <c r="G100" s="21"/>
      <c r="H100" s="64"/>
      <c r="I100" s="29"/>
    </row>
    <row r="101" spans="2:9" ht="15.75" thickTop="1" x14ac:dyDescent="0.25"/>
    <row r="105" spans="2:9" ht="15.75" x14ac:dyDescent="0.25">
      <c r="E105" s="23"/>
    </row>
  </sheetData>
  <sheetProtection sheet="1" objects="1" scenarios="1"/>
  <dataValidations count="1">
    <dataValidation type="list" allowBlank="1" showInputMessage="1" showErrorMessage="1" sqref="F14:F17 D14:D17 H14:H17 F33:F39 D33:D39 H33:H39 D20:D27 F20:F27 H20:H27 H42:H53 D42:D53 F42:F53 D56:D62 F56:F62 H56:H62 H65:H69 D65:D69 F65:F69 D101:D1048576 H101:H1048576 H93:H98 D85:D90 H85:H90 F101:F1048576 F93:F98 D93:D98 D72:D83 H72:H83 F72:F83 F85:F90" xr:uid="{157EBACA-AA4C-409B-9D35-300D4B1806F8}">
      <formula1>$O$1:$O$5</formula1>
    </dataValidation>
  </dataValidations>
  <pageMargins left="0.7" right="0.7" top="0.75" bottom="0.75" header="0.3" footer="0.3"/>
  <pageSetup paperSize="9" orientation="portrait" r:id="rId1"/>
  <ignoredErrors>
    <ignoredError sqref="E28:F28 E40:F40 G18:H18 G28:H28 G40:H40 E18 E54 G54 E63 G63 E70 G70 E83 G83 E91 G91 E99 F99:H99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9" operator="containsText" id="{9AC6B1E5-0A5B-4C9A-92D5-691FB6109E8C}">
            <xm:f>NOT(ISERROR(SEARCH($O$5,D1)))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80" operator="containsText" id="{74582BA4-4F3A-4435-A0F1-13715F6894C0}">
            <xm:f>NOT(ISERROR(SEARCH($O$4,D1)))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81" operator="containsText" id="{10B7715B-BF75-4069-A223-B29CBE594AC2}">
            <xm:f>NOT(ISERROR(SEARCH($O$1,D1)))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82" operator="containsText" id="{7A2BE5B2-3685-438E-B73D-E7E4D60BEB89}">
            <xm:f>NOT(ISERROR(SEARCH($O$2,D1)))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83" operator="containsText" id="{2A4ABC19-5DF8-47AB-ADE9-75A7DA2D9B2F}">
            <xm:f>NOT(ISERROR(SEARCH($O$3,D1)))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D1:D3 D13:D1048576 F13:F1048576 H13:H1048576</xm:sqref>
        </x14:conditionalFormatting>
        <x14:conditionalFormatting xmlns:xm="http://schemas.microsoft.com/office/excel/2006/main">
          <x14:cfRule type="containsText" priority="66" operator="containsText" id="{B8EBB3FE-7D3E-49B6-983F-322880A015AF}">
            <xm:f>NOT(ISERROR(SEARCH($O$5,F1)))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67" operator="containsText" id="{7EF90A3C-2CB6-4043-B66F-2AC4B869EE50}">
            <xm:f>NOT(ISERROR(SEARCH($O$4,F1)))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68" operator="containsText" id="{B447B761-1499-47AA-A267-1CB107F8A007}">
            <xm:f>NOT(ISERROR(SEARCH($O$1,F1)))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69" operator="containsText" id="{6A99A706-1694-491C-A228-2528113A57F5}">
            <xm:f>NOT(ISERROR(SEARCH($O$2,F1)))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70" operator="containsText" id="{31488E94-AA38-4139-BC6F-376AFBBF1F0F}">
            <xm:f>NOT(ISERROR(SEARCH($O$3,F1)))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F1:F3</xm:sqref>
        </x14:conditionalFormatting>
        <x14:conditionalFormatting xmlns:xm="http://schemas.microsoft.com/office/excel/2006/main">
          <x14:cfRule type="containsText" priority="61" operator="containsText" id="{CB1F3A7F-4E64-4548-8AB4-C5FA7214302D}">
            <xm:f>NOT(ISERROR(SEARCH($O$5,H1)))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62" operator="containsText" id="{BBD217BD-2E92-486D-872C-AD126675C052}">
            <xm:f>NOT(ISERROR(SEARCH($O$4,H1)))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63" operator="containsText" id="{40363947-5F80-4838-9A09-F37B68B2EAD3}">
            <xm:f>NOT(ISERROR(SEARCH($O$1,H1)))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64" operator="containsText" id="{54FBD0B2-FE7A-41A3-87B0-BE209761F8BE}">
            <xm:f>NOT(ISERROR(SEARCH($O$2,H1)))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65" operator="containsText" id="{C93868AE-4984-43CD-974A-9E095450DC75}">
            <xm:f>NOT(ISERROR(SEARCH($O$3,H1)))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H1:H3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0A5AC-9EEE-4FFF-83DD-F91B39FB0723}">
  <dimension ref="B1:P24"/>
  <sheetViews>
    <sheetView showGridLines="0" topLeftCell="A6" zoomScale="85" zoomScaleNormal="85" workbookViewId="0">
      <selection activeCell="H26" sqref="H26"/>
    </sheetView>
  </sheetViews>
  <sheetFormatPr defaultColWidth="9.140625" defaultRowHeight="15" x14ac:dyDescent="0.25"/>
  <cols>
    <col min="1" max="1" width="6.140625" customWidth="1"/>
    <col min="2" max="2" width="8.85546875" style="1" customWidth="1"/>
    <col min="3" max="3" width="55.7109375" style="4" customWidth="1"/>
    <col min="4" max="4" width="33.28515625" style="4" customWidth="1"/>
    <col min="5" max="5" width="7.28515625" style="19" bestFit="1" customWidth="1"/>
    <col min="6" max="6" width="33.28515625" style="4" customWidth="1"/>
    <col min="7" max="7" width="4.5703125" style="19" bestFit="1" customWidth="1"/>
    <col min="8" max="8" width="33.28515625" style="4" customWidth="1"/>
    <col min="9" max="9" width="6.5703125" style="19" customWidth="1"/>
    <col min="10" max="11" width="9.140625" style="2"/>
    <col min="15" max="15" width="29.85546875" bestFit="1" customWidth="1"/>
    <col min="16" max="16" width="29.42578125" customWidth="1"/>
  </cols>
  <sheetData>
    <row r="1" spans="2:16" hidden="1" x14ac:dyDescent="0.25">
      <c r="E1" s="19" t="str">
        <f>IF(D1=O$1,P$1,IF(D1=O$2,P$2,IF(D1=O$3,P$3,IF(D1=O$4,P$4,IF(D1=O$5,P$5,"")))))</f>
        <v/>
      </c>
      <c r="O1" t="s">
        <v>22</v>
      </c>
      <c r="P1">
        <v>2</v>
      </c>
    </row>
    <row r="2" spans="2:16" hidden="1" x14ac:dyDescent="0.25">
      <c r="E2" s="19" t="str">
        <f>IF(D2=O$1,P$1,IF(D2=O$2,P$2,IF(D2=O$3,P$3,IF(D2=O$4,P$4,IF(D2=O$5,P$5,"")))))</f>
        <v/>
      </c>
      <c r="O2" t="s">
        <v>23</v>
      </c>
      <c r="P2">
        <v>1</v>
      </c>
    </row>
    <row r="3" spans="2:16" hidden="1" x14ac:dyDescent="0.25">
      <c r="E3" s="19" t="str">
        <f>IF(D3=O$1,P$1,IF(D3=O$2,P$2,IF(D3=O$3,P$3,IF(D3=O$4,P$4,IF(D3=O$5,P$5,"")))))</f>
        <v/>
      </c>
      <c r="O3" t="s">
        <v>20</v>
      </c>
      <c r="P3" s="31" t="s">
        <v>46</v>
      </c>
    </row>
    <row r="4" spans="2:16" hidden="1" x14ac:dyDescent="0.25">
      <c r="O4" t="s">
        <v>21</v>
      </c>
      <c r="P4">
        <v>-1</v>
      </c>
    </row>
    <row r="5" spans="2:16" hidden="1" x14ac:dyDescent="0.25">
      <c r="O5" t="s">
        <v>24</v>
      </c>
      <c r="P5">
        <v>-2</v>
      </c>
    </row>
    <row r="6" spans="2:16" x14ac:dyDescent="0.25">
      <c r="B6" s="1" t="str">
        <f>Perustiedot!B3</f>
        <v>Arvioitava asia:</v>
      </c>
    </row>
    <row r="7" spans="2:16" ht="45" x14ac:dyDescent="0.25">
      <c r="C7" s="4">
        <f>Perustiedot!C3</f>
        <v>0</v>
      </c>
    </row>
    <row r="8" spans="2:16" x14ac:dyDescent="0.25">
      <c r="B8" s="1" t="s">
        <v>39</v>
      </c>
    </row>
    <row r="9" spans="2:16" ht="15.75" thickBot="1" x14ac:dyDescent="0.3">
      <c r="C9" s="6">
        <f>Perustiedot!C12</f>
        <v>0</v>
      </c>
    </row>
    <row r="10" spans="2:16" s="1" customFormat="1" ht="15.75" thickTop="1" x14ac:dyDescent="0.25">
      <c r="B10" s="1" t="s">
        <v>38</v>
      </c>
      <c r="C10" s="5"/>
      <c r="D10" s="16" t="str">
        <f>Perustiedot!B7</f>
        <v>Vaihtoehto 1:</v>
      </c>
      <c r="E10" s="20"/>
      <c r="F10" s="17" t="str">
        <f>Perustiedot!B8</f>
        <v>Vaihtoehto 2:</v>
      </c>
      <c r="G10" s="20"/>
      <c r="H10" s="17" t="str">
        <f>Perustiedot!B9</f>
        <v>Vaihtoehto 3:</v>
      </c>
      <c r="I10" s="24"/>
      <c r="J10" s="3"/>
      <c r="K10" s="3"/>
    </row>
    <row r="11" spans="2:16" ht="30.75" thickBot="1" x14ac:dyDescent="0.3">
      <c r="C11" s="4">
        <f>Perustiedot!C13</f>
        <v>0</v>
      </c>
      <c r="D11" s="18">
        <f>Perustiedot!C7</f>
        <v>0</v>
      </c>
      <c r="E11" s="21"/>
      <c r="F11" s="14">
        <f>Perustiedot!C8</f>
        <v>0</v>
      </c>
      <c r="G11" s="21"/>
      <c r="H11" s="14">
        <f>Perustiedot!C9</f>
        <v>0</v>
      </c>
      <c r="I11" s="25"/>
    </row>
    <row r="12" spans="2:16" ht="16.5" thickTop="1" thickBot="1" x14ac:dyDescent="0.3"/>
    <row r="13" spans="2:16" ht="16.5" thickTop="1" x14ac:dyDescent="0.25">
      <c r="C13" s="45" t="s">
        <v>80</v>
      </c>
      <c r="D13" s="46" t="str">
        <f t="shared" ref="D13:D21" si="0">IF(E13&gt;=1.5,$O$1,IF(E13&gt;=0.5,$O$2,IF(E13&gt;=-0.5,$O$3,IF(E13&gt;=-1.5,$O$4,IF(E13&lt;-1.5,$O$5,"")))))</f>
        <v>Ei vaikutuksia</v>
      </c>
      <c r="E13" s="47">
        <f>'Vaikutusten arviointi'!E18</f>
        <v>0</v>
      </c>
      <c r="F13" s="46" t="str">
        <f t="shared" ref="F13:F21" si="1">IF(G13&gt;=1.5,$O$1,IF(G13&gt;=0.5,$O$2,IF(G13&gt;=-0.5,$O$3,IF(G13&gt;=-1.5,$O$4,IF(G13&lt;-1.5,$O$5,"")))))</f>
        <v>Ei vaikutuksia</v>
      </c>
      <c r="G13" s="47">
        <f>'Vaikutusten arviointi'!G18</f>
        <v>0</v>
      </c>
      <c r="H13" s="46" t="str">
        <f t="shared" ref="H13:H21" si="2">IF(I13&gt;=1.5,$O$1,IF(I13&gt;=0.5,$O$2,IF(I13&gt;=-0.5,$O$3,IF(I13&gt;=-1.5,$O$4,IF(I13&lt;-1.5,$O$5,"")))))</f>
        <v>Ei vaikutuksia</v>
      </c>
      <c r="I13" s="48">
        <f>'Vaikutusten arviointi'!I18</f>
        <v>0</v>
      </c>
    </row>
    <row r="14" spans="2:16" s="8" customFormat="1" ht="15.75" x14ac:dyDescent="0.25">
      <c r="C14" s="49" t="s">
        <v>81</v>
      </c>
      <c r="D14" s="9" t="str">
        <f t="shared" si="0"/>
        <v>Ei vaikutuksia</v>
      </c>
      <c r="E14" s="23">
        <f>'Vaikutusten arviointi'!E28</f>
        <v>0</v>
      </c>
      <c r="F14" s="9" t="str">
        <f t="shared" si="1"/>
        <v>Ei vaikutuksia</v>
      </c>
      <c r="G14" s="23">
        <f>'Vaikutusten arviointi'!G28</f>
        <v>0</v>
      </c>
      <c r="H14" s="9" t="str">
        <f t="shared" si="2"/>
        <v>Ei vaikutuksia</v>
      </c>
      <c r="I14" s="28">
        <f>'Vaikutusten arviointi'!I28</f>
        <v>0</v>
      </c>
      <c r="J14" s="7"/>
      <c r="K14" s="7"/>
    </row>
    <row r="15" spans="2:16" s="2" customFormat="1" ht="15.75" x14ac:dyDescent="0.25">
      <c r="B15" s="1"/>
      <c r="C15" s="49" t="s">
        <v>44</v>
      </c>
      <c r="D15" s="9" t="str">
        <f t="shared" si="0"/>
        <v>Ei vaikutuksia</v>
      </c>
      <c r="E15" s="23">
        <f>'Vaikutusten arviointi'!E40</f>
        <v>0</v>
      </c>
      <c r="F15" s="9" t="str">
        <f t="shared" si="1"/>
        <v>Ei vaikutuksia</v>
      </c>
      <c r="G15" s="23">
        <f>'Vaikutusten arviointi'!G40</f>
        <v>0</v>
      </c>
      <c r="H15" s="9" t="str">
        <f t="shared" si="2"/>
        <v>Ei vaikutuksia</v>
      </c>
      <c r="I15" s="28">
        <f>'Vaikutusten arviointi'!I40</f>
        <v>0</v>
      </c>
      <c r="L15"/>
      <c r="M15"/>
      <c r="N15"/>
      <c r="O15"/>
      <c r="P15"/>
    </row>
    <row r="16" spans="2:16" s="2" customFormat="1" ht="15.75" x14ac:dyDescent="0.25">
      <c r="B16" s="1"/>
      <c r="C16" s="49" t="s">
        <v>74</v>
      </c>
      <c r="D16" s="9" t="str">
        <f t="shared" si="0"/>
        <v>Ei vaikutuksia</v>
      </c>
      <c r="E16" s="23">
        <f>'Vaikutusten arviointi'!E54</f>
        <v>0</v>
      </c>
      <c r="F16" s="9" t="str">
        <f t="shared" si="1"/>
        <v>Ei vaikutuksia</v>
      </c>
      <c r="G16" s="23">
        <f>'Vaikutusten arviointi'!G54</f>
        <v>0</v>
      </c>
      <c r="H16" s="9" t="str">
        <f t="shared" si="2"/>
        <v>Ei vaikutuksia</v>
      </c>
      <c r="I16" s="28">
        <f>'Vaikutusten arviointi'!I54</f>
        <v>0</v>
      </c>
      <c r="L16"/>
      <c r="M16"/>
      <c r="N16"/>
      <c r="O16"/>
      <c r="P16"/>
    </row>
    <row r="17" spans="2:16" s="2" customFormat="1" ht="15.75" x14ac:dyDescent="0.25">
      <c r="B17" s="1"/>
      <c r="C17" s="49" t="s">
        <v>78</v>
      </c>
      <c r="D17" s="9" t="str">
        <f t="shared" si="0"/>
        <v>Ei vaikutuksia</v>
      </c>
      <c r="E17" s="23">
        <f>'Vaikutusten arviointi'!E63</f>
        <v>0</v>
      </c>
      <c r="F17" s="9" t="str">
        <f t="shared" si="1"/>
        <v>Ei vaikutuksia</v>
      </c>
      <c r="G17" s="23">
        <f>'Vaikutusten arviointi'!G63</f>
        <v>0</v>
      </c>
      <c r="H17" s="9" t="str">
        <f t="shared" si="2"/>
        <v>Ei vaikutuksia</v>
      </c>
      <c r="I17" s="28">
        <f>'Vaikutusten arviointi'!I63</f>
        <v>0</v>
      </c>
      <c r="L17"/>
      <c r="M17"/>
      <c r="N17"/>
      <c r="O17"/>
      <c r="P17"/>
    </row>
    <row r="18" spans="2:16" s="2" customFormat="1" ht="15.75" x14ac:dyDescent="0.25">
      <c r="B18" s="1"/>
      <c r="C18" s="49" t="s">
        <v>75</v>
      </c>
      <c r="D18" s="9" t="str">
        <f t="shared" si="0"/>
        <v>Ei vaikutuksia</v>
      </c>
      <c r="E18" s="23">
        <f>'Vaikutusten arviointi'!E70</f>
        <v>0</v>
      </c>
      <c r="F18" s="9" t="str">
        <f t="shared" si="1"/>
        <v>Ei vaikutuksia</v>
      </c>
      <c r="G18" s="23">
        <f>'Vaikutusten arviointi'!G70</f>
        <v>0</v>
      </c>
      <c r="H18" s="9" t="str">
        <f t="shared" si="2"/>
        <v>Ei vaikutuksia</v>
      </c>
      <c r="I18" s="28">
        <f>'Vaikutusten arviointi'!I70</f>
        <v>0</v>
      </c>
      <c r="L18"/>
      <c r="M18"/>
      <c r="N18"/>
      <c r="O18"/>
      <c r="P18"/>
    </row>
    <row r="19" spans="2:16" s="8" customFormat="1" ht="15.75" x14ac:dyDescent="0.25">
      <c r="C19" s="49" t="s">
        <v>43</v>
      </c>
      <c r="D19" s="9" t="str">
        <f t="shared" si="0"/>
        <v>Ei vaikutuksia</v>
      </c>
      <c r="E19" s="23">
        <f>'Vaikutusten arviointi'!E83</f>
        <v>0</v>
      </c>
      <c r="F19" s="9" t="str">
        <f t="shared" si="1"/>
        <v>Ei vaikutuksia</v>
      </c>
      <c r="G19" s="23">
        <f>'Vaikutusten arviointi'!G83</f>
        <v>0</v>
      </c>
      <c r="H19" s="9" t="str">
        <f t="shared" si="2"/>
        <v>Ei vaikutuksia</v>
      </c>
      <c r="I19" s="28">
        <f>'Vaikutusten arviointi'!I83</f>
        <v>0</v>
      </c>
      <c r="J19" s="7"/>
      <c r="K19" s="7"/>
    </row>
    <row r="20" spans="2:16" ht="15.75" x14ac:dyDescent="0.25">
      <c r="C20" s="49" t="s">
        <v>76</v>
      </c>
      <c r="D20" s="9" t="str">
        <f t="shared" si="0"/>
        <v>Ei vaikutuksia</v>
      </c>
      <c r="E20" s="23">
        <f>'Vaikutusten arviointi'!E91</f>
        <v>0</v>
      </c>
      <c r="F20" s="9" t="str">
        <f t="shared" si="1"/>
        <v>Ei vaikutuksia</v>
      </c>
      <c r="G20" s="23">
        <f>'Vaikutusten arviointi'!G91</f>
        <v>0</v>
      </c>
      <c r="H20" s="9" t="str">
        <f t="shared" si="2"/>
        <v>Ei vaikutuksia</v>
      </c>
      <c r="I20" s="28">
        <f>'Vaikutusten arviointi'!I91</f>
        <v>0</v>
      </c>
    </row>
    <row r="21" spans="2:16" s="2" customFormat="1" ht="16.5" thickBot="1" x14ac:dyDescent="0.3">
      <c r="B21" s="1"/>
      <c r="C21" s="50" t="s">
        <v>77</v>
      </c>
      <c r="D21" s="51" t="str">
        <f t="shared" si="0"/>
        <v>Ei vaikutuksia</v>
      </c>
      <c r="E21" s="52">
        <f>'Vaikutusten arviointi'!E99</f>
        <v>0</v>
      </c>
      <c r="F21" s="51" t="str">
        <f t="shared" si="1"/>
        <v>Ei vaikutuksia</v>
      </c>
      <c r="G21" s="52">
        <f>'Vaikutusten arviointi'!G99</f>
        <v>0</v>
      </c>
      <c r="H21" s="51" t="str">
        <f t="shared" si="2"/>
        <v>Ei vaikutuksia</v>
      </c>
      <c r="I21" s="53">
        <f>IFERROR(AVERAGE(#REF!),0)</f>
        <v>0</v>
      </c>
      <c r="L21"/>
      <c r="M21"/>
      <c r="N21"/>
      <c r="O21"/>
      <c r="P21"/>
    </row>
    <row r="22" spans="2:16" s="2" customFormat="1" ht="16.5" thickTop="1" thickBot="1" x14ac:dyDescent="0.3">
      <c r="B22" s="1"/>
      <c r="C22" s="4"/>
      <c r="D22" s="4"/>
      <c r="E22" s="19"/>
      <c r="F22" s="4"/>
      <c r="G22" s="19"/>
      <c r="H22" s="4"/>
      <c r="I22" s="19"/>
      <c r="L22"/>
      <c r="M22"/>
      <c r="N22"/>
      <c r="O22"/>
      <c r="P22"/>
    </row>
    <row r="23" spans="2:16" ht="17.25" thickTop="1" thickBot="1" x14ac:dyDescent="0.3">
      <c r="C23" s="54" t="s">
        <v>79</v>
      </c>
      <c r="D23" s="55" t="str">
        <f>IF(E23&gt;=1.5,$O$1,IF(E23&gt;=0.5,$O$2,IF(E23&gt;=-0.5,$O$3,IF(E23&gt;=-1.5,$O$4,IF(E23&lt;-1.5,$O$5,"")))))</f>
        <v>Ei vaikutuksia</v>
      </c>
      <c r="E23" s="56">
        <f>IFERROR(AVERAGE(E13:E21),0)</f>
        <v>0</v>
      </c>
      <c r="F23" s="55" t="str">
        <f>IF(G23&gt;=1.5,$O$1,IF(G23&gt;=0.5,$O$2,IF(G23&gt;=-0.5,$O$3,IF(G23&gt;=-1.5,$O$4,IF(G23&lt;-1.5,$O$5,"")))))</f>
        <v>Ei vaikutuksia</v>
      </c>
      <c r="G23" s="56">
        <f>IFERROR(AVERAGE(G13:G21),0)</f>
        <v>0</v>
      </c>
      <c r="H23" s="55" t="str">
        <f>IF(I23&gt;=1.5,$O$1,IF(I23&gt;=0.5,$O$2,IF(I23&gt;=-0.5,$O$3,IF(I23&gt;=-1.5,$O$4,IF(I23&lt;-1.5,$O$5,"")))))</f>
        <v>Ei vaikutuksia</v>
      </c>
      <c r="I23" s="57">
        <f>IFERROR(AVERAGE(I13:I21),0)</f>
        <v>0</v>
      </c>
    </row>
    <row r="24" spans="2:16" ht="15.75" thickTop="1" x14ac:dyDescent="0.25"/>
  </sheetData>
  <sheetProtection sheet="1" objects="1" scenarios="1"/>
  <dataValidations count="1">
    <dataValidation type="list" allowBlank="1" showInputMessage="1" showErrorMessage="1" sqref="D19 F24:F1048576 D24:D1048576 F19 H19 D22 F22 H22 H24:H1048576" xr:uid="{FDCE92C6-D9F3-4113-B915-3F9EDAB3A69F}">
      <formula1>$O$1:$O$5</formula1>
    </dataValidation>
  </dataValidations>
  <pageMargins left="0.7" right="0.7" top="0.75" bottom="0.75" header="0.3" footer="0.3"/>
  <pageSetup paperSize="9" orientation="portrait" r:id="rId1"/>
  <ignoredErrors>
    <ignoredError sqref="E13:E21 G13:G21 E23 F23:H2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E212A875-3169-407E-B832-543573DE9B4B}">
            <xm:f>NOT(ISERROR(SEARCH($O$5,D1)))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12" operator="containsText" id="{4DDE22F8-1AC9-408F-955A-15AB1295049D}">
            <xm:f>NOT(ISERROR(SEARCH($O$4,D1)))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13" operator="containsText" id="{321CA542-5FCC-4413-A202-3806ECCB6DC9}">
            <xm:f>NOT(ISERROR(SEARCH($O$1,D1)))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14" operator="containsText" id="{9DB88F6B-D022-498D-AD24-C071FED2F9A9}">
            <xm:f>NOT(ISERROR(SEARCH($O$2,D1)))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5" operator="containsText" id="{0676B7B7-734D-45C7-83F7-684D3AEF62AC}">
            <xm:f>NOT(ISERROR(SEARCH($O$3,D1)))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D1:D3 D13:D1048576 F13:F1048576 H13:H1048576</xm:sqref>
        </x14:conditionalFormatting>
        <x14:conditionalFormatting xmlns:xm="http://schemas.microsoft.com/office/excel/2006/main">
          <x14:cfRule type="containsText" priority="6" operator="containsText" id="{7C3724DC-8E35-4F03-8688-BC00D52A6A95}">
            <xm:f>NOT(ISERROR(SEARCH($O$5,F1)))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7" operator="containsText" id="{75BF65AA-62D9-482C-89E6-E6E2743C6D54}">
            <xm:f>NOT(ISERROR(SEARCH($O$4,F1)))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8" operator="containsText" id="{4A7DF171-77E4-4FEF-A2BF-46E17A99AC24}">
            <xm:f>NOT(ISERROR(SEARCH($O$1,F1)))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9" operator="containsText" id="{68EFB8E4-0734-4DEE-ACF3-B8FBD1469425}">
            <xm:f>NOT(ISERROR(SEARCH($O$2,F1)))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0" operator="containsText" id="{54013872-111C-469A-8A08-4077016B3E26}">
            <xm:f>NOT(ISERROR(SEARCH($O$3,F1)))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F1:F3</xm:sqref>
        </x14:conditionalFormatting>
        <x14:conditionalFormatting xmlns:xm="http://schemas.microsoft.com/office/excel/2006/main">
          <x14:cfRule type="containsText" priority="1" operator="containsText" id="{9FE59ED1-DC3D-45F7-8219-A1E2D838B9EB}">
            <xm:f>NOT(ISERROR(SEARCH($O$5,H1)))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2" operator="containsText" id="{E1BEE8F4-4680-4625-B617-B7541E74E6D6}">
            <xm:f>NOT(ISERROR(SEARCH($O$4,H1)))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3" operator="containsText" id="{1E387367-A994-4E90-AA3A-8DD0C127146A}">
            <xm:f>NOT(ISERROR(SEARCH($O$1,H1)))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4" operator="containsText" id="{F521D75E-5C72-4145-AB97-11F4CC4AF2A5}">
            <xm:f>NOT(ISERROR(SEARCH($O$2,H1)))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" operator="containsText" id="{DF54319A-FAD1-474D-B1DA-968272659E08}">
            <xm:f>NOT(ISERROR(SEARCH($O$3,H1)))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H1:H3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Perustiedot</vt:lpstr>
      <vt:lpstr>Vaikutusten arviointi</vt:lpstr>
      <vt:lpstr>Yhteenveto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Tuononen</dc:creator>
  <cp:lastModifiedBy>Matti Tuononen</cp:lastModifiedBy>
  <dcterms:created xsi:type="dcterms:W3CDTF">2024-05-17T06:45:46Z</dcterms:created>
  <dcterms:modified xsi:type="dcterms:W3CDTF">2025-02-27T07:51:42Z</dcterms:modified>
</cp:coreProperties>
</file>